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xr:revisionPtr revIDLastSave="0" documentId="13_ncr:1_{059759A0-7EBA-49E4-8121-602F1691401B}" xr6:coauthVersionLast="45" xr6:coauthVersionMax="45" xr10:uidLastSave="{00000000-0000-0000-0000-000000000000}"/>
  <bookViews>
    <workbookView xWindow="-90" yWindow="-90" windowWidth="19380" windowHeight="10380" xr2:uid="{00000000-000D-0000-FFFF-FFFF00000000}"/>
  </bookViews>
  <sheets>
    <sheet name="1-本科优秀毕业生综合绩点计算表" sheetId="8" r:id="rId1"/>
    <sheet name="2-本科优秀毕业生个人贡献评分系数计算表" sheetId="6" r:id="rId2"/>
    <sheet name="Sheet1" sheetId="7" r:id="rId3"/>
  </sheets>
  <definedNames>
    <definedName name="“创青春”全国大学生创业大赛、中国“互联网”大学生创新创业大赛">Sheet1!$I$2:$I$4</definedName>
    <definedName name="“挑战杯”全国大学生课外学术科技作品竞赛" localSheetId="0">#REF!</definedName>
    <definedName name="“挑战杯”全国大学生课外学术科技作品竞赛">Sheet1!$H$2:$H$4</definedName>
    <definedName name="“知行杯”上海市大学生社会实践项目大赛">Sheet1!$S$2:$S$5</definedName>
    <definedName name="EI" localSheetId="0">#REF!</definedName>
    <definedName name="EI">Sheet1!$M$2:$M$3</definedName>
    <definedName name="SCI或SSCI" localSheetId="0">#REF!</definedName>
    <definedName name="SCI或SSCI">Sheet1!$L$2:$L$3</definedName>
    <definedName name="车队国际级" localSheetId="0">#REF!</definedName>
    <definedName name="车队国际级">Sheet1!$Z$2:$Z$4</definedName>
    <definedName name="车队国家级" localSheetId="0">#REF!</definedName>
    <definedName name="车队国家级">Sheet1!$AA$2:$AA$4</definedName>
    <definedName name="车队项目" localSheetId="0">#REF!</definedName>
    <definedName name="车队项目">Sheet1!$K$2:$K$3</definedName>
    <definedName name="国家级" localSheetId="0">#REF!</definedName>
    <definedName name="国家级">Sheet1!$W$2:$W$4</definedName>
    <definedName name="会议论文" localSheetId="0">#REF!</definedName>
    <definedName name="会议论文">Sheet1!$N$2:$N$4</definedName>
    <definedName name="检索" localSheetId="0">#REF!</definedName>
    <definedName name="检索">Sheet1!$AC$2:$AC$5</definedName>
    <definedName name="见刊" localSheetId="0">#REF!</definedName>
    <definedName name="见刊">Sheet1!$AB$2:$AB$5</definedName>
    <definedName name="科创竞赛" localSheetId="0">#REF!</definedName>
    <definedName name="科创竞赛">Sheet1!$J$2:$J$4</definedName>
    <definedName name="科技竞赛项目" localSheetId="0">#REF!</definedName>
    <definedName name="科技竞赛项目">Sheet1!$B$2:$B$5</definedName>
    <definedName name="论文发表" localSheetId="0">#REF!</definedName>
    <definedName name="论文发表">Sheet1!$D$2:$D$5</definedName>
    <definedName name="全国赛" localSheetId="0">#REF!</definedName>
    <definedName name="全国赛">Sheet1!$T$2:$T$4</definedName>
    <definedName name="上海赛" localSheetId="0">#REF!</definedName>
    <definedName name="上海赛">Sheet1!$U$2:$U$4</definedName>
    <definedName name="社会实践">Sheet1!$F$2:$F$4</definedName>
    <definedName name="省部级" localSheetId="0">#REF!</definedName>
    <definedName name="省部级">Sheet1!$X$2:$X$4</definedName>
    <definedName name="挑战杯全国赛" localSheetId="0">#REF!</definedName>
    <definedName name="挑战杯全国赛">Sheet1!$P$2:$P$5</definedName>
    <definedName name="挑战杯上海赛" localSheetId="0">#REF!</definedName>
    <definedName name="挑战杯上海赛">Sheet1!$Q$2:$Q$5</definedName>
    <definedName name="挑战杯校内赛" localSheetId="0">#REF!</definedName>
    <definedName name="挑战杯校内赛">Sheet1!$R$2</definedName>
    <definedName name="文艺体育竞赛">Sheet1!$G$2:$G$4</definedName>
    <definedName name="校级" localSheetId="0">#REF!</definedName>
    <definedName name="校级">Sheet1!$Y$2</definedName>
    <definedName name="校内赛" localSheetId="0">#REF!</definedName>
    <definedName name="校内赛">Sheet1!$V$2</definedName>
    <definedName name="一般国内、外期刊" localSheetId="0">#REF!</definedName>
    <definedName name="一般国内、外期刊">Sheet1!$O$2:$O$3</definedName>
    <definedName name="一般期刊">Sheet1!$O$2:$O$3</definedName>
    <definedName name="优秀创新项目" localSheetId="0">#REF!</definedName>
    <definedName name="优秀创新项目">Sheet1!$C$2:$C$4</definedName>
    <definedName name="专利发明" localSheetId="0">#REF!</definedName>
    <definedName name="专利发明">Sheet1!$E$2:$E$3</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54" i="8" l="1"/>
  <c r="I55" i="8"/>
  <c r="I53" i="8"/>
  <c r="I52" i="8"/>
  <c r="I51" i="8"/>
  <c r="I50" i="8"/>
  <c r="I49" i="8"/>
  <c r="I48" i="8"/>
  <c r="I47" i="8"/>
  <c r="I46"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K9" i="8"/>
  <c r="K8" i="8"/>
  <c r="K7" i="8"/>
  <c r="C16" i="6"/>
  <c r="D16" i="6"/>
  <c r="C10" i="6"/>
  <c r="D10" i="6"/>
  <c r="C11" i="6"/>
  <c r="D11" i="6"/>
  <c r="C12" i="6"/>
  <c r="D12" i="6"/>
  <c r="C13" i="6"/>
  <c r="D13" i="6"/>
  <c r="C14" i="6"/>
  <c r="D14" i="6"/>
  <c r="C15" i="6"/>
  <c r="D15" i="6"/>
  <c r="C17" i="6"/>
  <c r="D17" i="6"/>
  <c r="C18" i="6"/>
  <c r="D18" i="6"/>
  <c r="C19" i="6"/>
  <c r="D19" i="6"/>
  <c r="C20" i="6"/>
  <c r="D20" i="6"/>
  <c r="C21" i="6"/>
  <c r="D21" i="6"/>
  <c r="C22" i="6"/>
  <c r="D22" i="6"/>
  <c r="C23" i="6"/>
  <c r="D23" i="6"/>
  <c r="C24" i="6"/>
  <c r="D24" i="6"/>
  <c r="C25" i="6"/>
  <c r="D25" i="6"/>
  <c r="C26" i="6"/>
  <c r="D26" i="6"/>
  <c r="C27" i="6"/>
  <c r="D27" i="6"/>
  <c r="C28" i="6"/>
  <c r="D28" i="6"/>
  <c r="C9" i="6"/>
  <c r="D9" i="6"/>
  <c r="G56" i="8"/>
</calcChain>
</file>

<file path=xl/sharedStrings.xml><?xml version="1.0" encoding="utf-8"?>
<sst xmlns="http://schemas.openxmlformats.org/spreadsheetml/2006/main" count="224" uniqueCount="136">
  <si>
    <t>一等奖</t>
  </si>
  <si>
    <t>二等奖</t>
  </si>
  <si>
    <t>三等奖</t>
  </si>
  <si>
    <t>特等奖</t>
    <phoneticPr fontId="1" type="noConversion"/>
  </si>
  <si>
    <t>省部级</t>
    <phoneticPr fontId="1" type="noConversion"/>
  </si>
  <si>
    <t>一等奖</t>
    <phoneticPr fontId="1" type="noConversion"/>
  </si>
  <si>
    <t>上海赛</t>
    <phoneticPr fontId="1" type="noConversion"/>
  </si>
  <si>
    <t>银奖</t>
    <phoneticPr fontId="1" type="noConversion"/>
  </si>
  <si>
    <t>二区</t>
  </si>
  <si>
    <t>三区</t>
  </si>
  <si>
    <t>四区</t>
  </si>
  <si>
    <t>一区</t>
  </si>
  <si>
    <t>见刊</t>
    <phoneticPr fontId="1" type="noConversion"/>
  </si>
  <si>
    <t>优秀创新项目</t>
    <phoneticPr fontId="1" type="noConversion"/>
  </si>
  <si>
    <t>检索</t>
    <phoneticPr fontId="1" type="noConversion"/>
  </si>
  <si>
    <t>国家级</t>
    <rPh sb="0" eb="1">
      <t>guo jia</t>
    </rPh>
    <rPh sb="2" eb="3">
      <t>ji</t>
    </rPh>
    <phoneticPr fontId="1" type="noConversion"/>
  </si>
  <si>
    <t>国际级</t>
    <rPh sb="0" eb="1">
      <t>guo ji sai</t>
    </rPh>
    <rPh sb="2" eb="3">
      <t>ji</t>
    </rPh>
    <phoneticPr fontId="1" type="noConversion"/>
  </si>
  <si>
    <t>项目绩点</t>
    <rPh sb="0" eb="1">
      <t>ji dian</t>
    </rPh>
    <phoneticPr fontId="1" type="noConversion"/>
  </si>
  <si>
    <t>项目学分</t>
    <rPh sb="0" eb="1">
      <t>xue fen</t>
    </rPh>
    <phoneticPr fontId="1" type="noConversion"/>
  </si>
  <si>
    <t>会议论文</t>
    <phoneticPr fontId="1" type="noConversion"/>
  </si>
  <si>
    <t>顶级</t>
    <phoneticPr fontId="1" type="noConversion"/>
  </si>
  <si>
    <t>综合绩点：</t>
    <phoneticPr fontId="1" type="noConversion"/>
  </si>
  <si>
    <t>项目/活动名称</t>
    <rPh sb="0" eb="1">
      <t>xiang mu</t>
    </rPh>
    <rPh sb="2" eb="3">
      <t>ming cheng</t>
    </rPh>
    <phoneticPr fontId="1" type="noConversion"/>
  </si>
  <si>
    <t>指导教师</t>
    <rPh sb="0" eb="1">
      <t>zhhi dao</t>
    </rPh>
    <rPh sb="2" eb="3">
      <t>jiao shi</t>
    </rPh>
    <phoneticPr fontId="1" type="noConversion"/>
  </si>
  <si>
    <t>项目人数
（请填写）</t>
    <rPh sb="0" eb="1">
      <t>xiang mu</t>
    </rPh>
    <rPh sb="2" eb="3">
      <t>ren shu</t>
    </rPh>
    <rPh sb="6" eb="7">
      <t>qing tian xie</t>
    </rPh>
    <phoneticPr fontId="1" type="noConversion"/>
  </si>
  <si>
    <t>序号</t>
    <rPh sb="0" eb="1">
      <t>xu hao</t>
    </rPh>
    <phoneticPr fontId="1" type="noConversion"/>
  </si>
  <si>
    <t>项目组成员姓名
（请填写）</t>
    <rPh sb="0" eb="1">
      <t>xiang mu zu</t>
    </rPh>
    <rPh sb="3" eb="4">
      <t>cheng yuan</t>
    </rPh>
    <rPh sb="5" eb="6">
      <t>xing ming</t>
    </rPh>
    <phoneticPr fontId="1" type="noConversion"/>
  </si>
  <si>
    <t>评分系数</t>
    <rPh sb="0" eb="1">
      <t>ping fen</t>
    </rPh>
    <rPh sb="2" eb="3">
      <t>xi shu</t>
    </rPh>
    <phoneticPr fontId="1" type="noConversion"/>
  </si>
  <si>
    <t>签字确认
（请正楷手写）</t>
    <rPh sb="0" eb="1">
      <t>qian zi</t>
    </rPh>
    <rPh sb="2" eb="3">
      <t>que ren</t>
    </rPh>
    <phoneticPr fontId="1" type="noConversion"/>
  </si>
  <si>
    <t>指导教师签字栏</t>
    <rPh sb="0" eb="1">
      <t>zhi dao</t>
    </rPh>
    <rPh sb="2" eb="3">
      <t>jiao shi</t>
    </rPh>
    <rPh sb="4" eb="5">
      <t>qian zi</t>
    </rPh>
    <phoneticPr fontId="1" type="noConversion"/>
  </si>
  <si>
    <t>年         月        日</t>
    <rPh sb="0" eb="1">
      <t>nian</t>
    </rPh>
    <rPh sb="10" eb="11">
      <t>yue</t>
    </rPh>
    <rPh sb="19" eb="20">
      <t>ri</t>
    </rPh>
    <phoneticPr fontId="1" type="noConversion"/>
  </si>
  <si>
    <t>科创竞赛</t>
    <phoneticPr fontId="1" type="noConversion"/>
  </si>
  <si>
    <t>项目名称</t>
    <phoneticPr fontId="1" type="noConversion"/>
  </si>
  <si>
    <t>科技竞赛项目</t>
    <phoneticPr fontId="1" type="noConversion"/>
  </si>
  <si>
    <t>优秀创新项目</t>
    <phoneticPr fontId="1" type="noConversion"/>
  </si>
  <si>
    <t>论文发表</t>
    <phoneticPr fontId="1" type="noConversion"/>
  </si>
  <si>
    <t>专利发明</t>
    <phoneticPr fontId="1" type="noConversion"/>
  </si>
  <si>
    <t xml:space="preserve">“挑战杯”全国大学生课外学术科技作品竞赛 </t>
    <phoneticPr fontId="1" type="noConversion"/>
  </si>
  <si>
    <t>科创竞赛</t>
    <phoneticPr fontId="1" type="noConversion"/>
  </si>
  <si>
    <t>车队项目</t>
    <phoneticPr fontId="1" type="noConversion"/>
  </si>
  <si>
    <t>EI</t>
    <phoneticPr fontId="1" type="noConversion"/>
  </si>
  <si>
    <t>会议论文</t>
    <phoneticPr fontId="1" type="noConversion"/>
  </si>
  <si>
    <t>授权审批号</t>
    <phoneticPr fontId="1" type="noConversion"/>
  </si>
  <si>
    <t>专利申请公开号</t>
    <phoneticPr fontId="1" type="noConversion"/>
  </si>
  <si>
    <t>全国赛</t>
    <phoneticPr fontId="1" type="noConversion"/>
  </si>
  <si>
    <t>校内赛</t>
    <phoneticPr fontId="1" type="noConversion"/>
  </si>
  <si>
    <t>国家级</t>
    <phoneticPr fontId="1" type="noConversion"/>
  </si>
  <si>
    <t>省部级</t>
    <phoneticPr fontId="1" type="noConversion"/>
  </si>
  <si>
    <t>校级</t>
    <phoneticPr fontId="1" type="noConversion"/>
  </si>
  <si>
    <t>检索</t>
    <phoneticPr fontId="1" type="noConversion"/>
  </si>
  <si>
    <t>A类</t>
    <phoneticPr fontId="1" type="noConversion"/>
  </si>
  <si>
    <t>B类</t>
    <phoneticPr fontId="1" type="noConversion"/>
  </si>
  <si>
    <t>特等奖</t>
    <phoneticPr fontId="1" type="noConversion"/>
  </si>
  <si>
    <t>一等奖</t>
    <phoneticPr fontId="1" type="noConversion"/>
  </si>
  <si>
    <t>二等奖</t>
    <phoneticPr fontId="1" type="noConversion"/>
  </si>
  <si>
    <t>三等奖</t>
    <phoneticPr fontId="1" type="noConversion"/>
  </si>
  <si>
    <t>挑战杯全国赛</t>
    <phoneticPr fontId="1" type="noConversion"/>
  </si>
  <si>
    <t>挑战杯上海赛</t>
    <phoneticPr fontId="1" type="noConversion"/>
  </si>
  <si>
    <t>挑战杯校内赛</t>
    <phoneticPr fontId="1" type="noConversion"/>
  </si>
  <si>
    <t>金奖</t>
    <phoneticPr fontId="1" type="noConversion"/>
  </si>
  <si>
    <t>铜奖</t>
    <phoneticPr fontId="1" type="noConversion"/>
  </si>
  <si>
    <t>车队国际级</t>
    <phoneticPr fontId="1" type="noConversion"/>
  </si>
  <si>
    <t>车队国家级</t>
    <phoneticPr fontId="1" type="noConversion"/>
  </si>
  <si>
    <t>省部级</t>
    <phoneticPr fontId="1" type="noConversion"/>
  </si>
  <si>
    <t>校级</t>
    <phoneticPr fontId="1" type="noConversion"/>
  </si>
  <si>
    <t>“创青春”全国大学生创业大赛、中国“互联网”大学生创新创业大赛</t>
    <phoneticPr fontId="1" type="noConversion"/>
  </si>
  <si>
    <t>“创青春”全国大学生创业大赛、中国“互联网”大学生创新创业大赛</t>
    <phoneticPr fontId="1" type="noConversion"/>
  </si>
  <si>
    <t>优秀创新项目国家级</t>
    <phoneticPr fontId="1" type="noConversion"/>
  </si>
  <si>
    <t>优秀创新项目上海级</t>
    <phoneticPr fontId="1" type="noConversion"/>
  </si>
  <si>
    <t>优秀创新项目学校级</t>
    <phoneticPr fontId="1" type="noConversion"/>
  </si>
  <si>
    <t>SCI或SSCI</t>
    <phoneticPr fontId="1" type="noConversion"/>
  </si>
  <si>
    <t>EI检索</t>
    <phoneticPr fontId="1" type="noConversion"/>
  </si>
  <si>
    <t>见刊</t>
    <phoneticPr fontId="1" type="noConversion"/>
  </si>
  <si>
    <t>一区</t>
    <phoneticPr fontId="1" type="noConversion"/>
  </si>
  <si>
    <t>二区</t>
    <phoneticPr fontId="1" type="noConversion"/>
  </si>
  <si>
    <t>三区</t>
    <phoneticPr fontId="1" type="noConversion"/>
  </si>
  <si>
    <t>四区</t>
    <phoneticPr fontId="1" type="noConversion"/>
  </si>
  <si>
    <t>EI见刊</t>
    <phoneticPr fontId="1" type="noConversion"/>
  </si>
  <si>
    <t>项目总绩点</t>
    <phoneticPr fontId="1" type="noConversion"/>
  </si>
  <si>
    <t>个人单项绩点</t>
    <phoneticPr fontId="1" type="noConversion"/>
  </si>
  <si>
    <t>加分类别
（请选择）</t>
    <phoneticPr fontId="1" type="noConversion"/>
  </si>
  <si>
    <t>一般期刊</t>
    <phoneticPr fontId="1" type="noConversion"/>
  </si>
  <si>
    <t>中文核心期刊</t>
    <phoneticPr fontId="1" type="noConversion"/>
  </si>
  <si>
    <t>其他期刊</t>
    <phoneticPr fontId="1" type="noConversion"/>
  </si>
  <si>
    <t>填写说明：
1.团队成员系数计算以差值相等，且总和为1为计算原则，保留3位小数；
2.考虑到各个项目因级别不同，类型不同会出现项目组成员人数不同的情况，本办法特规定，项目成员名单以指导老师确定名单为准；若无指导老师，以递交给项目组委会或主办方最终名单为准；
3.项目成员贡献排序由指导教师确认形成，若无指导老师，由项目组内部成员协商确认项目成员贡献排序。名单形成后需名单内涉及全体成员和指导老师签字确认，否则视为无效名单，取消此项目加分资格。</t>
    <phoneticPr fontId="1" type="noConversion"/>
  </si>
  <si>
    <t>同济大学汽车学院本科优秀毕业生综合绩点计算表</t>
    <phoneticPr fontId="2" type="noConversion"/>
  </si>
  <si>
    <t>同济大学汽车学院本科优秀毕业生个人贡献系数计算表</t>
    <phoneticPr fontId="1" type="noConversion"/>
  </si>
  <si>
    <t>姓名：                                 学号：                                   申请类别：市级（    ）/校级（    ）</t>
    <phoneticPr fontId="1" type="noConversion"/>
  </si>
  <si>
    <r>
      <rPr>
        <sz val="9"/>
        <rFont val="仿宋_GB2312"/>
        <family val="3"/>
        <charset val="134"/>
      </rPr>
      <t>说明：
  每个项目根据项目级别和工作量设定项目绩点和项目学分，并根据个人对团体项目贡献情况设定个人贡献系数。同时，项目最终总绩点参考学习绩点以及培养计划规定本科所修总学分的学年平均数（40学分）进行计算。计算公式为：</t>
    </r>
    <r>
      <rPr>
        <b/>
        <sz val="9"/>
        <rFont val="仿宋_GB2312"/>
        <family val="3"/>
        <charset val="134"/>
      </rPr>
      <t xml:space="preserve">
</t>
    </r>
    <phoneticPr fontId="1" type="noConversion"/>
  </si>
  <si>
    <t>社会实践</t>
    <phoneticPr fontId="1" type="noConversion"/>
  </si>
  <si>
    <t>文艺体育竞赛</t>
    <phoneticPr fontId="1" type="noConversion"/>
  </si>
  <si>
    <t>社会实践</t>
    <phoneticPr fontId="1" type="noConversion"/>
  </si>
  <si>
    <t>大学生“三下乡”活动</t>
    <phoneticPr fontId="1" type="noConversion"/>
  </si>
  <si>
    <t>“知行杯”上海市大学生社会实践项目大赛</t>
    <phoneticPr fontId="1" type="noConversion"/>
  </si>
  <si>
    <t>学校级优秀项目</t>
    <phoneticPr fontId="1" type="noConversion"/>
  </si>
  <si>
    <t>项目名称</t>
    <phoneticPr fontId="1" type="noConversion"/>
  </si>
  <si>
    <t>绩点</t>
    <phoneticPr fontId="1" type="noConversion"/>
  </si>
  <si>
    <t>备注说明</t>
    <phoneticPr fontId="1" type="noConversion"/>
  </si>
  <si>
    <t>成绩绩点</t>
    <phoneticPr fontId="1" type="noConversion"/>
  </si>
  <si>
    <t>项目总绩点</t>
    <phoneticPr fontId="1" type="noConversion"/>
  </si>
  <si>
    <t>个人贡献系数</t>
    <phoneticPr fontId="1" type="noConversion"/>
  </si>
  <si>
    <t>个人所得绩点</t>
    <phoneticPr fontId="1" type="noConversion"/>
  </si>
  <si>
    <t>1.根据参赛人数分档计分，项目指导老师提供参评学生排序，填写“个人贡献评分系数计算表”计算得分；若无指导老师，加分人数以递交给项目组委会或主办方最终名单为准，排序由全体成员协商一致确认；
2.科技竞赛项目，同一年度同一项目参加不同级别赛事取其最高奖项，不同级别不可累加，不同年度最高奖项成绩可累加；
3.科创竞赛主要以《大学生学科竞赛信息汇总表》的各类科创竞赛为主；
4.除智能小车国家级赛事外，车队项目加分仅适用于团体总分获奖，单项获奖不予以加分；同一年度同一车队成员参加不同级别赛事取其最高奖项且只能取一个奖项，不同级别不可累加，不同年度最高奖项成绩可累加。车队获奖无证书或奖杯的，应提供车队指导老师签字的书面情况说明及新闻宣传稿截图复印件。
5.优秀创新项目需为获得优秀的结题科创项目，需提供支撑材料。</t>
    <phoneticPr fontId="1" type="noConversion"/>
  </si>
  <si>
    <t>综合绩点=成绩绩点+科技创新绩点</t>
    <phoneticPr fontId="1" type="noConversion"/>
  </si>
  <si>
    <t>成绩绩点由本科生院或学院学院教学管理办公室提供。根据参评时间段内，学生个人成绩总表中记载的全部课程的实际考核成绩进行计算。</t>
    <phoneticPr fontId="1" type="noConversion"/>
  </si>
  <si>
    <t>校内赛</t>
    <phoneticPr fontId="1" type="noConversion"/>
  </si>
  <si>
    <t>“创青春”全国大学生创业大赛、中国“互联网+”大学生创新创业大赛</t>
    <phoneticPr fontId="1" type="noConversion"/>
  </si>
  <si>
    <t>铜奖</t>
    <phoneticPr fontId="1" type="noConversion"/>
  </si>
  <si>
    <t>上海赛</t>
    <phoneticPr fontId="1" type="noConversion"/>
  </si>
  <si>
    <t>二等奖</t>
    <phoneticPr fontId="1" type="noConversion"/>
  </si>
  <si>
    <t>SCI/SSCI</t>
    <phoneticPr fontId="1" type="noConversion"/>
  </si>
  <si>
    <t>会议论文</t>
    <phoneticPr fontId="1" type="noConversion"/>
  </si>
  <si>
    <t>一般期刊</t>
    <phoneticPr fontId="1" type="noConversion"/>
  </si>
  <si>
    <t>专利发明</t>
    <phoneticPr fontId="1" type="noConversion"/>
  </si>
  <si>
    <t>专利申请公开号</t>
    <phoneticPr fontId="1" type="noConversion"/>
  </si>
  <si>
    <t>1.此项加分仅限发明专利；
2.发明专利的权利人必须为同济大学；
3.专利本人为第一作者，或同济大学指导教师/导师第一作者，本人第二作者，方可加分；
4.申请公开号需提供国家知识产权局中国专利公布公告网页截图。</t>
  </si>
  <si>
    <t>科技创新绩点</t>
    <phoneticPr fontId="1" type="noConversion"/>
  </si>
  <si>
    <t>科技竞赛项目</t>
    <phoneticPr fontId="1" type="noConversion"/>
  </si>
  <si>
    <t>金奖</t>
    <phoneticPr fontId="1" type="noConversion"/>
  </si>
  <si>
    <t>银奖</t>
    <phoneticPr fontId="1" type="noConversion"/>
  </si>
  <si>
    <t>铜奖</t>
    <phoneticPr fontId="1" type="noConversion"/>
  </si>
  <si>
    <t>校内赛</t>
    <phoneticPr fontId="1" type="noConversion"/>
  </si>
  <si>
    <t>科创竞赛</t>
    <phoneticPr fontId="1" type="noConversion"/>
  </si>
  <si>
    <t>国家级</t>
    <phoneticPr fontId="1" type="noConversion"/>
  </si>
  <si>
    <t>一等奖</t>
    <phoneticPr fontId="1" type="noConversion"/>
  </si>
  <si>
    <t>二等奖</t>
    <phoneticPr fontId="1" type="noConversion"/>
  </si>
  <si>
    <t>三等奖</t>
    <phoneticPr fontId="1" type="noConversion"/>
  </si>
  <si>
    <t>省部级</t>
    <phoneticPr fontId="1" type="noConversion"/>
  </si>
  <si>
    <t>三等奖</t>
    <phoneticPr fontId="1" type="noConversion"/>
  </si>
  <si>
    <t>校级</t>
    <phoneticPr fontId="1" type="noConversion"/>
  </si>
  <si>
    <t>车队项目</t>
    <phoneticPr fontId="1" type="noConversion"/>
  </si>
  <si>
    <t>优秀创新项目</t>
    <phoneticPr fontId="1" type="noConversion"/>
  </si>
  <si>
    <t>上海级</t>
    <phoneticPr fontId="1" type="noConversion"/>
  </si>
  <si>
    <t>学校级</t>
    <phoneticPr fontId="1" type="noConversion"/>
  </si>
  <si>
    <t>论文发表</t>
    <phoneticPr fontId="1" type="noConversion"/>
  </si>
  <si>
    <t>1.论文本人为第一作者，或同济大学指导教师/导师第一作者，本人第二作者，方可加分；
2.在刊物或会议中发表的论文，论文发表项认定期刊论文以评选当年《机械工程学科关于申请学位者发表学术论文的补充规定》认定标准为准；认定会议论文以评选当年《同济大学汽车学院研究生重要国际学术会议目录》认定标准为准；
3.论文发表项支撑材料包括封面、封底、目录、论文首页、检索证明（如有），并在目录页中用红色水笔或圆珠笔标出本人发表的文章。</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</si>
</sst>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0_ "/>
  </numFmts>
  <fonts count="20">
    <font>
      <sz val="11"/>
      <color theme="1"/>
      <name val="DengXian"/>
      <family val="2"/>
      <scheme val="minor"/>
    </font>
    <font>
      <sz val="9"/>
      <name val="DengXian"/>
      <family val="3"/>
      <charset val="134"/>
      <scheme val="minor"/>
    </font>
    <font>
      <sz val="9"/>
      <name val="宋体"/>
      <family val="3"/>
      <charset val="134"/>
    </font>
    <font>
      <b/>
      <sz val="16"/>
      <name val="方正小标宋简体"/>
      <family val="4"/>
      <charset val="134"/>
    </font>
    <font>
      <sz val="11"/>
      <color theme="1"/>
      <name val="仿宋_GB2312"/>
      <family val="3"/>
      <charset val="134"/>
    </font>
    <font>
      <b/>
      <sz val="11"/>
      <name val="仿宋_GB2312"/>
      <family val="3"/>
      <charset val="134"/>
    </font>
    <font>
      <b/>
      <sz val="10"/>
      <color theme="0"/>
      <name val="仿宋_GB2312"/>
      <family val="3"/>
      <charset val="134"/>
    </font>
    <font>
      <b/>
      <sz val="10"/>
      <name val="仿宋_GB2312"/>
      <family val="3"/>
      <charset val="134"/>
    </font>
    <font>
      <sz val="10"/>
      <name val="仿宋_GB2312"/>
      <family val="3"/>
      <charset val="134"/>
    </font>
    <font>
      <sz val="10"/>
      <color theme="1"/>
      <name val="仿宋_GB2312"/>
      <family val="3"/>
      <charset val="134"/>
    </font>
    <font>
      <sz val="10"/>
      <color rgb="FF000000"/>
      <name val="仿宋_GB2312"/>
      <family val="3"/>
      <charset val="134"/>
    </font>
    <font>
      <b/>
      <sz val="9"/>
      <name val="仿宋_GB2312"/>
      <family val="3"/>
      <charset val="134"/>
    </font>
    <font>
      <b/>
      <sz val="11"/>
      <color theme="1"/>
      <name val="仿宋_GB2312"/>
      <family val="3"/>
      <charset val="134"/>
    </font>
    <font>
      <b/>
      <sz val="10"/>
      <color theme="1"/>
      <name val="仿宋_GB2312"/>
      <family val="3"/>
      <charset val="134"/>
    </font>
    <font>
      <sz val="9"/>
      <name val="仿宋_GB2312"/>
      <family val="3"/>
      <charset val="134"/>
    </font>
    <font>
      <b/>
      <sz val="16"/>
      <color theme="1"/>
      <name val="方正小标宋简体"/>
      <family val="4"/>
      <charset val="134"/>
    </font>
    <font>
      <b/>
      <sz val="10"/>
      <color rgb="FFFF0000"/>
      <name val="仿宋_GB2312"/>
      <family val="3"/>
      <charset val="134"/>
    </font>
    <font>
      <sz val="9"/>
      <color theme="1"/>
      <name val="仿宋_GB2312"/>
      <family val="3"/>
      <charset val="134"/>
    </font>
    <font>
      <sz val="11"/>
      <color theme="0"/>
      <name val="DengXian"/>
      <family val="2"/>
      <scheme val="minor"/>
    </font>
    <font>
      <sz val="10"/>
      <color theme="0"/>
      <name val="仿宋_GB2312"/>
      <family val="3"/>
      <charset val="134"/>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rgb="FFCDE8EF"/>
        <bgColor indexed="64"/>
      </patternFill>
    </fill>
    <fill>
      <patternFill patternType="solid">
        <fgColor rgb="FFDFF0F5"/>
        <bgColor indexed="64"/>
      </patternFill>
    </fill>
    <fill>
      <patternFill patternType="solid">
        <fgColor rgb="FFF3F9FB"/>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medium">
        <color auto="1"/>
      </top>
      <bottom/>
      <diagonal/>
    </border>
    <border>
      <left/>
      <right/>
      <top/>
      <bottom style="medium">
        <color auto="1"/>
      </bottom>
      <diagonal/>
    </border>
    <border>
      <left style="thin">
        <color auto="1"/>
      </left>
      <right style="thin">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right style="thin">
        <color auto="1"/>
      </right>
      <top style="medium">
        <color auto="1"/>
      </top>
      <bottom/>
      <diagonal/>
    </border>
    <border>
      <left/>
      <right/>
      <top style="medium">
        <color auto="1"/>
      </top>
      <bottom/>
      <diagonal/>
    </border>
    <border>
      <left style="medium">
        <color auto="1"/>
      </left>
      <right/>
      <top style="medium">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bottom/>
      <diagonal/>
    </border>
    <border>
      <left/>
      <right style="medium">
        <color auto="1"/>
      </right>
      <top/>
      <bottom style="thin">
        <color auto="1"/>
      </bottom>
      <diagonal/>
    </border>
    <border>
      <left/>
      <right style="thin">
        <color auto="1"/>
      </right>
      <top/>
      <bottom/>
      <diagonal/>
    </border>
    <border>
      <left style="medium">
        <color auto="1"/>
      </left>
      <right/>
      <top style="medium">
        <color auto="1"/>
      </top>
      <bottom style="medium">
        <color auto="1"/>
      </bottom>
      <diagonal/>
    </border>
    <border>
      <left/>
      <right/>
      <top/>
      <bottom style="thin">
        <color auto="1"/>
      </bottom>
      <diagonal/>
    </border>
    <border>
      <left style="medium">
        <color auto="1"/>
      </left>
      <right/>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diagonal/>
    </border>
    <border>
      <left/>
      <right style="medium">
        <color indexed="64"/>
      </right>
      <top style="medium">
        <color indexed="64"/>
      </top>
      <bottom style="medium">
        <color indexed="64"/>
      </bottom>
      <diagonal/>
    </border>
    <border>
      <left/>
      <right style="thin">
        <color auto="1"/>
      </right>
      <top/>
      <bottom style="thin">
        <color auto="1"/>
      </bottom>
      <diagonal/>
    </border>
    <border>
      <left style="thin">
        <color auto="1"/>
      </left>
      <right/>
      <top/>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thin">
        <color auto="1"/>
      </left>
      <right style="medium">
        <color indexed="64"/>
      </right>
      <top/>
      <bottom style="thin">
        <color auto="1"/>
      </bottom>
      <diagonal/>
    </border>
  </borders>
  <cellStyleXfs count="1">
    <xf numFmtId="0" fontId="0" fillId="0" borderId="0"/>
  </cellStyleXfs>
  <cellXfs count="114">
    <xf numFmtId="0" fontId="0" fillId="0" borderId="0" xfId="0"/>
    <xf numFmtId="0" fontId="4" fillId="0" borderId="0" xfId="0" applyFont="1" applyProtection="1">
      <protection locked="0"/>
    </xf>
    <xf numFmtId="0" fontId="8" fillId="2" borderId="4" xfId="0" applyFont="1" applyFill="1" applyBorder="1" applyAlignment="1">
      <alignment horizontal="left" vertical="center" wrapText="1"/>
    </xf>
    <xf numFmtId="0" fontId="4" fillId="0" borderId="0" xfId="0" applyFont="1" applyAlignment="1" applyProtection="1">
      <alignment wrapText="1"/>
      <protection locked="0"/>
    </xf>
    <xf numFmtId="0" fontId="5" fillId="9" borderId="18" xfId="0" applyFont="1" applyFill="1" applyBorder="1" applyAlignment="1">
      <alignment horizontal="center" vertical="center" wrapText="1"/>
    </xf>
    <xf numFmtId="0" fontId="5" fillId="9" borderId="17"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4" fillId="10" borderId="1" xfId="0" applyFont="1" applyFill="1" applyBorder="1" applyAlignment="1" applyProtection="1">
      <alignment horizontal="center" vertical="center"/>
      <protection hidden="1"/>
    </xf>
    <xf numFmtId="0" fontId="16" fillId="0" borderId="1" xfId="0" applyFont="1" applyBorder="1" applyAlignment="1" applyProtection="1">
      <alignment horizontal="center" vertical="center" wrapText="1"/>
      <protection hidden="1"/>
    </xf>
    <xf numFmtId="0" fontId="4" fillId="10" borderId="1" xfId="0" applyFont="1" applyFill="1" applyBorder="1" applyAlignment="1" applyProtection="1">
      <alignment horizontal="center" vertical="center" wrapText="1"/>
      <protection locked="0"/>
    </xf>
    <xf numFmtId="0" fontId="4" fillId="10" borderId="1" xfId="0" applyFont="1" applyFill="1" applyBorder="1" applyAlignment="1" applyProtection="1">
      <alignment horizontal="center" vertical="center"/>
      <protection locked="0"/>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protection locked="0"/>
    </xf>
    <xf numFmtId="176" fontId="9" fillId="0" borderId="1" xfId="0" applyNumberFormat="1" applyFont="1" applyBorder="1" applyAlignment="1" applyProtection="1">
      <alignment horizontal="center" vertical="center"/>
      <protection hidden="1"/>
    </xf>
    <xf numFmtId="0" fontId="9" fillId="0" borderId="1" xfId="0" applyFont="1" applyBorder="1" applyProtection="1">
      <protection locked="0"/>
    </xf>
    <xf numFmtId="0" fontId="9" fillId="2"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wrapText="1"/>
      <protection locked="0"/>
    </xf>
    <xf numFmtId="0" fontId="4" fillId="10" borderId="2" xfId="0" applyFont="1" applyFill="1" applyBorder="1" applyAlignment="1" applyProtection="1">
      <alignment horizontal="center" vertical="center" wrapText="1"/>
      <protection locked="0"/>
    </xf>
    <xf numFmtId="0" fontId="4" fillId="10" borderId="1" xfId="0" applyFont="1" applyFill="1" applyBorder="1" applyAlignment="1" applyProtection="1">
      <alignment horizontal="center" vertical="center" wrapText="1"/>
      <protection hidden="1"/>
    </xf>
    <xf numFmtId="0" fontId="5" fillId="9" borderId="14" xfId="0" applyFont="1" applyFill="1" applyBorder="1" applyAlignment="1">
      <alignment horizontal="center" vertical="center" wrapText="1"/>
    </xf>
    <xf numFmtId="0" fontId="9" fillId="0" borderId="18" xfId="0" applyFont="1" applyBorder="1" applyAlignment="1" applyProtection="1">
      <alignment horizontal="center" vertical="center"/>
      <protection locked="0"/>
    </xf>
    <xf numFmtId="177" fontId="9" fillId="0" borderId="1" xfId="0" applyNumberFormat="1" applyFont="1" applyBorder="1" applyAlignment="1" applyProtection="1">
      <alignment horizontal="center" vertical="center"/>
      <protection hidden="1"/>
    </xf>
    <xf numFmtId="0" fontId="18" fillId="0" borderId="0" xfId="0" applyFont="1" applyAlignment="1" applyProtection="1">
      <alignment vertical="center"/>
      <protection hidden="1"/>
    </xf>
    <xf numFmtId="0" fontId="18" fillId="0" borderId="0" xfId="0" applyFont="1" applyAlignment="1" applyProtection="1">
      <alignment vertical="center" wrapText="1"/>
      <protection hidden="1"/>
    </xf>
    <xf numFmtId="0" fontId="18" fillId="0" borderId="0" xfId="0" applyFont="1" applyAlignment="1" applyProtection="1">
      <alignment wrapText="1"/>
      <protection hidden="1"/>
    </xf>
    <xf numFmtId="0" fontId="18" fillId="0" borderId="0" xfId="0" applyFont="1" applyProtection="1">
      <protection hidden="1"/>
    </xf>
    <xf numFmtId="0" fontId="19" fillId="0" borderId="0" xfId="0" applyFont="1" applyFill="1" applyBorder="1" applyAlignment="1" applyProtection="1">
      <alignment vertical="center" wrapText="1"/>
      <protection hidden="1"/>
    </xf>
    <xf numFmtId="0" fontId="5" fillId="9" borderId="28" xfId="0" applyFont="1" applyFill="1" applyBorder="1" applyAlignment="1">
      <alignment horizontal="center" vertical="center"/>
    </xf>
    <xf numFmtId="0" fontId="10" fillId="6"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7" fillId="7" borderId="1" xfId="0" applyFont="1" applyFill="1" applyBorder="1" applyAlignment="1">
      <alignment horizontal="center" vertical="center" wrapText="1" readingOrder="1"/>
    </xf>
    <xf numFmtId="0" fontId="7" fillId="7" borderId="12" xfId="0" applyFont="1" applyFill="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7" borderId="32" xfId="0" applyFont="1" applyFill="1" applyBorder="1" applyAlignment="1">
      <alignment horizontal="left" vertical="center" wrapText="1"/>
    </xf>
    <xf numFmtId="0" fontId="8" fillId="7" borderId="33" xfId="0" applyFont="1" applyFill="1" applyBorder="1" applyAlignment="1">
      <alignment horizontal="left" vertical="center" wrapText="1"/>
    </xf>
    <xf numFmtId="0" fontId="8" fillId="7" borderId="31" xfId="0" applyFont="1" applyFill="1" applyBorder="1" applyAlignment="1">
      <alignment horizontal="center" vertical="center" wrapText="1" readingOrder="1"/>
    </xf>
    <xf numFmtId="0" fontId="8" fillId="7" borderId="0" xfId="0" applyFont="1" applyFill="1" applyBorder="1" applyAlignment="1">
      <alignment horizontal="center" vertical="center" wrapText="1" readingOrder="1"/>
    </xf>
    <xf numFmtId="0" fontId="8" fillId="7" borderId="22" xfId="0" applyFont="1" applyFill="1" applyBorder="1" applyAlignment="1">
      <alignment horizontal="center" vertical="center" wrapText="1" readingOrder="1"/>
    </xf>
    <xf numFmtId="0" fontId="13" fillId="0" borderId="23" xfId="0" applyFont="1" applyBorder="1" applyAlignment="1" applyProtection="1">
      <alignment horizontal="right" vertical="center"/>
      <protection locked="0"/>
    </xf>
    <xf numFmtId="0" fontId="13" fillId="0" borderId="15" xfId="0" applyFont="1" applyBorder="1" applyAlignment="1" applyProtection="1">
      <alignment horizontal="right" vertical="center"/>
      <protection locked="0"/>
    </xf>
    <xf numFmtId="0" fontId="4" fillId="2" borderId="15" xfId="0" applyFont="1" applyFill="1" applyBorder="1" applyAlignment="1">
      <alignment horizontal="left" vertical="center"/>
    </xf>
    <xf numFmtId="0" fontId="4" fillId="2" borderId="16" xfId="0" applyFont="1" applyFill="1" applyBorder="1" applyAlignment="1">
      <alignment horizontal="left" vertical="center"/>
    </xf>
    <xf numFmtId="0" fontId="8" fillId="6" borderId="32" xfId="0" applyFont="1" applyFill="1" applyBorder="1" applyAlignment="1">
      <alignment horizontal="left" vertical="center" wrapText="1"/>
    </xf>
    <xf numFmtId="0" fontId="8" fillId="6" borderId="28" xfId="0" applyFont="1" applyFill="1" applyBorder="1" applyAlignment="1">
      <alignment horizontal="left" vertical="center" wrapText="1"/>
    </xf>
    <xf numFmtId="0" fontId="8" fillId="6" borderId="34" xfId="0" applyFont="1" applyFill="1" applyBorder="1" applyAlignment="1">
      <alignment horizontal="left" vertical="center" wrapText="1"/>
    </xf>
    <xf numFmtId="0" fontId="8" fillId="6" borderId="1" xfId="0" applyFont="1" applyFill="1" applyBorder="1" applyAlignment="1">
      <alignment horizontal="center" vertical="center" wrapText="1" readingOrder="1"/>
    </xf>
    <xf numFmtId="0" fontId="8" fillId="8" borderId="2" xfId="0" applyFont="1" applyFill="1" applyBorder="1" applyAlignment="1" applyProtection="1">
      <alignment horizontal="center" vertical="center"/>
      <protection locked="0"/>
    </xf>
    <xf numFmtId="0" fontId="8" fillId="8" borderId="13" xfId="0" applyFont="1" applyFill="1" applyBorder="1" applyAlignment="1" applyProtection="1">
      <alignment horizontal="center" vertical="center"/>
      <protection locked="0"/>
    </xf>
    <xf numFmtId="0" fontId="8" fillId="8" borderId="3" xfId="0" applyFont="1" applyFill="1" applyBorder="1" applyAlignment="1" applyProtection="1">
      <alignment horizontal="center" vertical="center"/>
      <protection locked="0"/>
    </xf>
    <xf numFmtId="0" fontId="7"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8" fillId="5" borderId="6" xfId="0" applyFont="1" applyFill="1" applyBorder="1" applyAlignment="1">
      <alignment horizontal="center" vertical="center"/>
    </xf>
    <xf numFmtId="0" fontId="7" fillId="6" borderId="12" xfId="0" applyFont="1" applyFill="1" applyBorder="1" applyAlignment="1">
      <alignment horizontal="center" vertical="center" wrapText="1" readingOrder="1"/>
    </xf>
    <xf numFmtId="0" fontId="7" fillId="6" borderId="8" xfId="0" applyFont="1" applyFill="1" applyBorder="1" applyAlignment="1">
      <alignment horizontal="center" vertical="center" wrapText="1" readingOrder="1"/>
    </xf>
    <xf numFmtId="0" fontId="7" fillId="6" borderId="6" xfId="0" applyFont="1" applyFill="1" applyBorder="1" applyAlignment="1">
      <alignment horizontal="center" vertical="center" wrapText="1" readingOrder="1"/>
    </xf>
    <xf numFmtId="0" fontId="8" fillId="6" borderId="1" xfId="0" applyFont="1" applyFill="1" applyBorder="1" applyAlignment="1">
      <alignment horizontal="center" vertical="center" wrapText="1"/>
    </xf>
    <xf numFmtId="0" fontId="8" fillId="8" borderId="12" xfId="0" applyFont="1" applyFill="1" applyBorder="1" applyAlignment="1" applyProtection="1">
      <alignment horizontal="center" vertical="center" wrapText="1"/>
      <protection locked="0"/>
    </xf>
    <xf numFmtId="0" fontId="8" fillId="8" borderId="8" xfId="0" applyFont="1" applyFill="1" applyBorder="1" applyAlignment="1" applyProtection="1">
      <alignment horizontal="center" vertical="center" wrapText="1"/>
      <protection locked="0"/>
    </xf>
    <xf numFmtId="0" fontId="8" fillId="8" borderId="6" xfId="0" applyFont="1" applyFill="1" applyBorder="1" applyAlignment="1" applyProtection="1">
      <alignment horizontal="center" vertical="center" wrapText="1"/>
      <protection locked="0"/>
    </xf>
    <xf numFmtId="0" fontId="8" fillId="3" borderId="30"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readingOrder="1"/>
    </xf>
    <xf numFmtId="0" fontId="8" fillId="3" borderId="1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1" xfId="0" applyFont="1" applyFill="1" applyBorder="1" applyAlignment="1">
      <alignment horizontal="center" vertical="center" wrapText="1"/>
    </xf>
    <xf numFmtId="0" fontId="5" fillId="9" borderId="19" xfId="0" applyFont="1" applyFill="1" applyBorder="1" applyAlignment="1">
      <alignment horizontal="center" vertical="center"/>
    </xf>
    <xf numFmtId="0" fontId="5" fillId="9" borderId="17" xfId="0" applyFont="1" applyFill="1" applyBorder="1" applyAlignment="1">
      <alignment horizontal="center" vertical="center"/>
    </xf>
    <xf numFmtId="0" fontId="6" fillId="4"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20"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3" fillId="0" borderId="0" xfId="0" applyFont="1" applyAlignment="1" applyProtection="1">
      <alignment horizontal="center" vertical="center"/>
      <protection locked="0"/>
    </xf>
    <xf numFmtId="0" fontId="11" fillId="0" borderId="5" xfId="0" applyFont="1" applyBorder="1" applyAlignment="1" applyProtection="1">
      <alignment horizontal="left" vertical="top" wrapText="1"/>
      <protection locked="0"/>
    </xf>
    <xf numFmtId="0" fontId="5" fillId="9" borderId="25" xfId="0" applyFont="1" applyFill="1" applyBorder="1" applyAlignment="1">
      <alignment horizontal="center" vertical="center"/>
    </xf>
    <xf numFmtId="0" fontId="5" fillId="9" borderId="0" xfId="0" applyFont="1" applyFill="1" applyBorder="1" applyAlignment="1">
      <alignment horizontal="center" vertical="center"/>
    </xf>
    <xf numFmtId="0" fontId="5" fillId="9" borderId="22" xfId="0" applyFont="1" applyFill="1" applyBorder="1" applyAlignment="1">
      <alignment horizontal="center" vertical="center"/>
    </xf>
    <xf numFmtId="0" fontId="12" fillId="9" borderId="26" xfId="0" applyFont="1" applyFill="1" applyBorder="1" applyAlignment="1" applyProtection="1">
      <alignment horizontal="center" vertical="center" wrapText="1"/>
      <protection locked="0"/>
    </xf>
    <xf numFmtId="0" fontId="12" fillId="9" borderId="5" xfId="0" applyFont="1" applyFill="1" applyBorder="1" applyAlignment="1" applyProtection="1">
      <alignment horizontal="center" vertical="center" wrapText="1"/>
      <protection locked="0"/>
    </xf>
    <xf numFmtId="0" fontId="0" fillId="0" borderId="5" xfId="0" applyBorder="1" applyAlignment="1">
      <alignment horizontal="center" vertical="center" wrapText="1"/>
    </xf>
    <xf numFmtId="0" fontId="0" fillId="0" borderId="27" xfId="0" applyBorder="1" applyAlignment="1">
      <alignment horizontal="center" vertical="center" wrapText="1"/>
    </xf>
    <xf numFmtId="0" fontId="8" fillId="2" borderId="11"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5" fillId="0" borderId="23" xfId="0" applyFont="1" applyFill="1" applyBorder="1" applyAlignment="1" applyProtection="1">
      <alignment horizontal="left" vertical="center"/>
      <protection locked="0"/>
    </xf>
    <xf numFmtId="0" fontId="5" fillId="0" borderId="15" xfId="0" applyFont="1" applyFill="1" applyBorder="1" applyAlignment="1" applyProtection="1">
      <alignment horizontal="left" vertical="center"/>
      <protection locked="0"/>
    </xf>
    <xf numFmtId="0" fontId="5" fillId="0" borderId="29" xfId="0" applyFont="1" applyFill="1" applyBorder="1" applyAlignment="1" applyProtection="1">
      <alignment horizontal="left" vertical="center"/>
      <protection locked="0"/>
    </xf>
    <xf numFmtId="0" fontId="9" fillId="0" borderId="1" xfId="0" applyFont="1" applyBorder="1" applyAlignment="1" applyProtection="1">
      <alignment horizontal="right"/>
      <protection locked="0"/>
    </xf>
    <xf numFmtId="0" fontId="15" fillId="0" borderId="0" xfId="0" applyFont="1" applyBorder="1" applyAlignment="1" applyProtection="1">
      <alignment horizontal="center" vertical="center" wrapText="1"/>
      <protection locked="0"/>
    </xf>
    <xf numFmtId="0" fontId="9" fillId="2" borderId="1" xfId="0" applyFont="1" applyFill="1" applyBorder="1" applyAlignment="1" applyProtection="1">
      <alignment horizontal="center"/>
      <protection locked="0"/>
    </xf>
    <xf numFmtId="0" fontId="9" fillId="11" borderId="1" xfId="0" applyFont="1" applyFill="1" applyBorder="1" applyAlignment="1" applyProtection="1">
      <alignment horizontal="center" vertical="center" wrapText="1"/>
      <protection locked="0"/>
    </xf>
    <xf numFmtId="0" fontId="13" fillId="10"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17" fillId="0" borderId="24" xfId="0" applyFont="1" applyBorder="1" applyAlignment="1" applyProtection="1">
      <alignment horizontal="left" vertical="center" wrapText="1"/>
      <protection locked="0"/>
    </xf>
    <xf numFmtId="0" fontId="0" fillId="0" borderId="24" xfId="0" applyBorder="1" applyAlignment="1">
      <alignment horizontal="left" vertical="center" wrapText="1"/>
    </xf>
  </cellXfs>
  <cellStyles count="1">
    <cellStyle name="常规" xfId="0" builtinId="0"/>
  </cellStyles>
  <dxfs count="0"/>
  <tableStyles count="0" defaultTableStyle="TableStyleMedium2" defaultPivotStyle="PivotStyleMedium9"/>
  <colors>
    <mruColors>
      <color rgb="FFF3F9FB"/>
      <color rgb="FFDFF0F5"/>
      <color rgb="FFCDE8EF"/>
      <color rgb="FFF5F3F7"/>
      <color rgb="FFF9F9F9"/>
      <color rgb="FFEDEAF2"/>
      <color rgb="FFE5F3F7"/>
      <color rgb="FFFFF7DD"/>
      <color rgb="FFFFEEB7"/>
      <color rgb="FFFFE3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136072</xdr:colOff>
      <xdr:row>1</xdr:row>
      <xdr:rowOff>476250</xdr:rowOff>
    </xdr:from>
    <xdr:to>
      <xdr:col>2</xdr:col>
      <xdr:colOff>834896</xdr:colOff>
      <xdr:row>1</xdr:row>
      <xdr:rowOff>762000</xdr:rowOff>
    </xdr:to>
    <xdr:pic>
      <xdr:nvPicPr>
        <xdr:cNvPr id="3" name="图片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6072" y="830036"/>
          <a:ext cx="2059538"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6"/>
  <sheetViews>
    <sheetView tabSelected="1" topLeftCell="A37" zoomScale="70" zoomScaleNormal="70" zoomScalePageLayoutView="130" workbookViewId="0">
      <selection activeCell="L39" sqref="L39:L53"/>
    </sheetView>
  </sheetViews>
  <sheetFormatPr defaultColWidth="9" defaultRowHeight="13.25"/>
  <cols>
    <col min="1" max="2" width="9" style="1"/>
    <col min="3" max="3" width="11.390625" style="3" customWidth="1"/>
    <col min="4" max="4" width="9" style="1"/>
    <col min="5" max="5" width="10.60546875" style="1" customWidth="1"/>
    <col min="6" max="6" width="9" style="1"/>
    <col min="7" max="8" width="5.60546875" style="3" customWidth="1"/>
    <col min="9" max="9" width="9.12890625" style="3" customWidth="1"/>
    <col min="10" max="11" width="9.8671875" style="3" customWidth="1"/>
    <col min="12" max="12" width="50.390625" style="1" customWidth="1"/>
    <col min="13" max="16384" width="9" style="1"/>
  </cols>
  <sheetData>
    <row r="1" spans="1:12" ht="27.95" customHeight="1">
      <c r="A1" s="85" t="s">
        <v>85</v>
      </c>
      <c r="B1" s="85"/>
      <c r="C1" s="85"/>
      <c r="D1" s="85"/>
      <c r="E1" s="85"/>
      <c r="F1" s="85"/>
      <c r="G1" s="85"/>
      <c r="H1" s="85"/>
      <c r="I1" s="85"/>
      <c r="J1" s="85"/>
      <c r="K1" s="85"/>
      <c r="L1" s="85"/>
    </row>
    <row r="2" spans="1:12" ht="90" customHeight="1" thickBot="1">
      <c r="A2" s="86" t="s">
        <v>88</v>
      </c>
      <c r="B2" s="86"/>
      <c r="C2" s="86"/>
      <c r="D2" s="86"/>
      <c r="E2" s="86"/>
      <c r="F2" s="86"/>
      <c r="G2" s="86"/>
      <c r="H2" s="86"/>
      <c r="I2" s="86"/>
      <c r="J2" s="86"/>
      <c r="K2" s="86"/>
      <c r="L2" s="86"/>
    </row>
    <row r="3" spans="1:12" ht="18.75" customHeight="1" thickBot="1">
      <c r="A3" s="101" t="s">
        <v>87</v>
      </c>
      <c r="B3" s="102"/>
      <c r="C3" s="102"/>
      <c r="D3" s="102"/>
      <c r="E3" s="102"/>
      <c r="F3" s="102"/>
      <c r="G3" s="102"/>
      <c r="H3" s="102"/>
      <c r="I3" s="102"/>
      <c r="J3" s="102"/>
      <c r="K3" s="102"/>
      <c r="L3" s="103"/>
    </row>
    <row r="4" spans="1:12" ht="24.75" customHeight="1" thickBot="1">
      <c r="A4" s="87" t="s">
        <v>95</v>
      </c>
      <c r="B4" s="88"/>
      <c r="C4" s="88"/>
      <c r="D4" s="88"/>
      <c r="E4" s="88"/>
      <c r="F4" s="89"/>
      <c r="G4" s="90" t="s">
        <v>96</v>
      </c>
      <c r="H4" s="91"/>
      <c r="I4" s="91"/>
      <c r="J4" s="92"/>
      <c r="K4" s="93"/>
      <c r="L4" s="30" t="s">
        <v>97</v>
      </c>
    </row>
    <row r="5" spans="1:12" ht="73.400000000000006" customHeight="1" thickBot="1">
      <c r="A5" s="94" t="s">
        <v>98</v>
      </c>
      <c r="B5" s="95"/>
      <c r="C5" s="95"/>
      <c r="D5" s="95"/>
      <c r="E5" s="95"/>
      <c r="F5" s="96"/>
      <c r="G5" s="97"/>
      <c r="H5" s="98"/>
      <c r="I5" s="98"/>
      <c r="J5" s="99"/>
      <c r="K5" s="100"/>
      <c r="L5" s="2" t="s">
        <v>104</v>
      </c>
    </row>
    <row r="6" spans="1:12" ht="39" customHeight="1" thickBot="1">
      <c r="A6" s="78" t="s">
        <v>95</v>
      </c>
      <c r="B6" s="79"/>
      <c r="C6" s="79"/>
      <c r="D6" s="79"/>
      <c r="E6" s="79"/>
      <c r="F6" s="79"/>
      <c r="G6" s="5" t="s">
        <v>17</v>
      </c>
      <c r="H6" s="5" t="s">
        <v>18</v>
      </c>
      <c r="I6" s="5" t="s">
        <v>99</v>
      </c>
      <c r="J6" s="22" t="s">
        <v>100</v>
      </c>
      <c r="K6" s="22" t="s">
        <v>101</v>
      </c>
      <c r="L6" s="4" t="s">
        <v>97</v>
      </c>
    </row>
    <row r="7" spans="1:12" ht="15.75" customHeight="1">
      <c r="A7" s="80" t="s">
        <v>116</v>
      </c>
      <c r="B7" s="81" t="s">
        <v>117</v>
      </c>
      <c r="C7" s="82" t="s">
        <v>37</v>
      </c>
      <c r="D7" s="72" t="s">
        <v>44</v>
      </c>
      <c r="E7" s="72" t="s">
        <v>3</v>
      </c>
      <c r="F7" s="72"/>
      <c r="G7" s="40">
        <v>5</v>
      </c>
      <c r="H7" s="40">
        <v>120</v>
      </c>
      <c r="I7" s="40">
        <f t="shared" ref="I7:I55" si="0">G7*H7/40</f>
        <v>15</v>
      </c>
      <c r="J7" s="33"/>
      <c r="K7" s="33">
        <f>I7*J7</f>
        <v>0</v>
      </c>
      <c r="L7" s="83" t="s">
        <v>102</v>
      </c>
    </row>
    <row r="8" spans="1:12" ht="15.75" customHeight="1">
      <c r="A8" s="80"/>
      <c r="B8" s="81"/>
      <c r="C8" s="77"/>
      <c r="D8" s="73"/>
      <c r="E8" s="73" t="s">
        <v>0</v>
      </c>
      <c r="F8" s="73"/>
      <c r="G8" s="39">
        <v>4</v>
      </c>
      <c r="H8" s="39">
        <v>120</v>
      </c>
      <c r="I8" s="39">
        <f t="shared" si="0"/>
        <v>12</v>
      </c>
      <c r="J8" s="32"/>
      <c r="K8" s="33">
        <f t="shared" ref="K8:K55" si="1">I8*J8</f>
        <v>0</v>
      </c>
      <c r="L8" s="83"/>
    </row>
    <row r="9" spans="1:12" ht="15.75" customHeight="1">
      <c r="A9" s="80"/>
      <c r="B9" s="81"/>
      <c r="C9" s="77"/>
      <c r="D9" s="73"/>
      <c r="E9" s="77" t="s">
        <v>1</v>
      </c>
      <c r="F9" s="77"/>
      <c r="G9" s="39">
        <v>3</v>
      </c>
      <c r="H9" s="39">
        <v>120</v>
      </c>
      <c r="I9" s="39">
        <f t="shared" si="0"/>
        <v>9</v>
      </c>
      <c r="J9" s="32"/>
      <c r="K9" s="33">
        <f t="shared" si="1"/>
        <v>0</v>
      </c>
      <c r="L9" s="83"/>
    </row>
    <row r="10" spans="1:12" ht="15.75" customHeight="1">
      <c r="A10" s="80"/>
      <c r="B10" s="81"/>
      <c r="C10" s="77"/>
      <c r="D10" s="73"/>
      <c r="E10" s="73" t="s">
        <v>2</v>
      </c>
      <c r="F10" s="73"/>
      <c r="G10" s="39">
        <v>2</v>
      </c>
      <c r="H10" s="39">
        <v>120</v>
      </c>
      <c r="I10" s="39">
        <f t="shared" si="0"/>
        <v>6</v>
      </c>
      <c r="J10" s="32"/>
      <c r="K10" s="33">
        <f t="shared" si="1"/>
        <v>0</v>
      </c>
      <c r="L10" s="83"/>
    </row>
    <row r="11" spans="1:12" ht="15.75" customHeight="1">
      <c r="A11" s="80"/>
      <c r="B11" s="81"/>
      <c r="C11" s="77"/>
      <c r="D11" s="77" t="s">
        <v>108</v>
      </c>
      <c r="E11" s="73" t="s">
        <v>3</v>
      </c>
      <c r="F11" s="73"/>
      <c r="G11" s="39">
        <v>5</v>
      </c>
      <c r="H11" s="39">
        <v>45</v>
      </c>
      <c r="I11" s="39">
        <f t="shared" si="0"/>
        <v>5.625</v>
      </c>
      <c r="J11" s="32"/>
      <c r="K11" s="33">
        <f t="shared" si="1"/>
        <v>0</v>
      </c>
      <c r="L11" s="83"/>
    </row>
    <row r="12" spans="1:12" ht="15.75" customHeight="1">
      <c r="A12" s="80"/>
      <c r="B12" s="81"/>
      <c r="C12" s="77"/>
      <c r="D12" s="77"/>
      <c r="E12" s="73" t="s">
        <v>5</v>
      </c>
      <c r="F12" s="73"/>
      <c r="G12" s="39">
        <v>4</v>
      </c>
      <c r="H12" s="39">
        <v>45</v>
      </c>
      <c r="I12" s="39">
        <f t="shared" si="0"/>
        <v>4.5</v>
      </c>
      <c r="J12" s="32"/>
      <c r="K12" s="33">
        <f t="shared" si="1"/>
        <v>0</v>
      </c>
      <c r="L12" s="83"/>
    </row>
    <row r="13" spans="1:12" ht="15.75" customHeight="1">
      <c r="A13" s="80"/>
      <c r="B13" s="81"/>
      <c r="C13" s="77"/>
      <c r="D13" s="77"/>
      <c r="E13" s="73" t="s">
        <v>109</v>
      </c>
      <c r="F13" s="73"/>
      <c r="G13" s="39">
        <v>3</v>
      </c>
      <c r="H13" s="39">
        <v>45</v>
      </c>
      <c r="I13" s="39">
        <f t="shared" si="0"/>
        <v>3.375</v>
      </c>
      <c r="J13" s="32"/>
      <c r="K13" s="33">
        <f t="shared" si="1"/>
        <v>0</v>
      </c>
      <c r="L13" s="83"/>
    </row>
    <row r="14" spans="1:12" ht="15.75" customHeight="1">
      <c r="A14" s="80"/>
      <c r="B14" s="81"/>
      <c r="C14" s="77"/>
      <c r="D14" s="77"/>
      <c r="E14" s="73" t="s">
        <v>2</v>
      </c>
      <c r="F14" s="73"/>
      <c r="G14" s="39">
        <v>2</v>
      </c>
      <c r="H14" s="39">
        <v>45</v>
      </c>
      <c r="I14" s="39">
        <f t="shared" si="0"/>
        <v>2.25</v>
      </c>
      <c r="J14" s="32"/>
      <c r="K14" s="33">
        <f t="shared" si="1"/>
        <v>0</v>
      </c>
      <c r="L14" s="83"/>
    </row>
    <row r="15" spans="1:12" ht="15.75" customHeight="1">
      <c r="A15" s="80"/>
      <c r="B15" s="81"/>
      <c r="C15" s="77"/>
      <c r="D15" s="38" t="s">
        <v>105</v>
      </c>
      <c r="E15" s="73" t="s">
        <v>3</v>
      </c>
      <c r="F15" s="73"/>
      <c r="G15" s="39">
        <v>2</v>
      </c>
      <c r="H15" s="39">
        <v>10</v>
      </c>
      <c r="I15" s="39">
        <f t="shared" si="0"/>
        <v>0.5</v>
      </c>
      <c r="J15" s="32"/>
      <c r="K15" s="33">
        <f t="shared" si="1"/>
        <v>0</v>
      </c>
      <c r="L15" s="83"/>
    </row>
    <row r="16" spans="1:12" ht="15.75" customHeight="1">
      <c r="A16" s="80"/>
      <c r="B16" s="81"/>
      <c r="C16" s="77" t="s">
        <v>106</v>
      </c>
      <c r="D16" s="73" t="s">
        <v>44</v>
      </c>
      <c r="E16" s="73" t="s">
        <v>59</v>
      </c>
      <c r="F16" s="73"/>
      <c r="G16" s="39">
        <v>5</v>
      </c>
      <c r="H16" s="39">
        <v>60</v>
      </c>
      <c r="I16" s="39">
        <f t="shared" si="0"/>
        <v>7.5</v>
      </c>
      <c r="J16" s="32"/>
      <c r="K16" s="33">
        <f t="shared" si="1"/>
        <v>0</v>
      </c>
      <c r="L16" s="83"/>
    </row>
    <row r="17" spans="1:12" ht="15.75" customHeight="1">
      <c r="A17" s="80"/>
      <c r="B17" s="81"/>
      <c r="C17" s="77"/>
      <c r="D17" s="73"/>
      <c r="E17" s="73" t="s">
        <v>7</v>
      </c>
      <c r="F17" s="73"/>
      <c r="G17" s="39">
        <v>4</v>
      </c>
      <c r="H17" s="39">
        <v>60</v>
      </c>
      <c r="I17" s="39">
        <f t="shared" si="0"/>
        <v>6</v>
      </c>
      <c r="J17" s="32"/>
      <c r="K17" s="33">
        <f t="shared" si="1"/>
        <v>0</v>
      </c>
      <c r="L17" s="83"/>
    </row>
    <row r="18" spans="1:12" ht="15.75" customHeight="1">
      <c r="A18" s="80"/>
      <c r="B18" s="81"/>
      <c r="C18" s="77"/>
      <c r="D18" s="73"/>
      <c r="E18" s="73" t="s">
        <v>107</v>
      </c>
      <c r="F18" s="73"/>
      <c r="G18" s="39">
        <v>3</v>
      </c>
      <c r="H18" s="39">
        <v>60</v>
      </c>
      <c r="I18" s="39">
        <f t="shared" si="0"/>
        <v>4.5</v>
      </c>
      <c r="J18" s="32"/>
      <c r="K18" s="33">
        <f t="shared" si="1"/>
        <v>0</v>
      </c>
      <c r="L18" s="83"/>
    </row>
    <row r="19" spans="1:12" ht="15.75" customHeight="1">
      <c r="A19" s="80"/>
      <c r="B19" s="81"/>
      <c r="C19" s="77"/>
      <c r="D19" s="77" t="s">
        <v>108</v>
      </c>
      <c r="E19" s="73" t="s">
        <v>118</v>
      </c>
      <c r="F19" s="73"/>
      <c r="G19" s="39">
        <v>5</v>
      </c>
      <c r="H19" s="39">
        <v>25</v>
      </c>
      <c r="I19" s="39">
        <f t="shared" si="0"/>
        <v>3.125</v>
      </c>
      <c r="J19" s="32"/>
      <c r="K19" s="33">
        <f t="shared" si="1"/>
        <v>0</v>
      </c>
      <c r="L19" s="83"/>
    </row>
    <row r="20" spans="1:12" ht="15.75" customHeight="1">
      <c r="A20" s="80"/>
      <c r="B20" s="81"/>
      <c r="C20" s="77"/>
      <c r="D20" s="77"/>
      <c r="E20" s="73" t="s">
        <v>119</v>
      </c>
      <c r="F20" s="73"/>
      <c r="G20" s="39">
        <v>4</v>
      </c>
      <c r="H20" s="39">
        <v>25</v>
      </c>
      <c r="I20" s="39">
        <f t="shared" si="0"/>
        <v>2.5</v>
      </c>
      <c r="J20" s="32"/>
      <c r="K20" s="33">
        <f t="shared" si="1"/>
        <v>0</v>
      </c>
      <c r="L20" s="83"/>
    </row>
    <row r="21" spans="1:12" ht="15.75" customHeight="1">
      <c r="A21" s="80"/>
      <c r="B21" s="81"/>
      <c r="C21" s="77"/>
      <c r="D21" s="77"/>
      <c r="E21" s="73" t="s">
        <v>120</v>
      </c>
      <c r="F21" s="73"/>
      <c r="G21" s="39">
        <v>3</v>
      </c>
      <c r="H21" s="39">
        <v>25</v>
      </c>
      <c r="I21" s="39">
        <f t="shared" si="0"/>
        <v>1.875</v>
      </c>
      <c r="J21" s="32"/>
      <c r="K21" s="33">
        <f t="shared" si="1"/>
        <v>0</v>
      </c>
      <c r="L21" s="83"/>
    </row>
    <row r="22" spans="1:12" ht="15.75" customHeight="1">
      <c r="A22" s="80"/>
      <c r="B22" s="81"/>
      <c r="C22" s="77"/>
      <c r="D22" s="38" t="s">
        <v>121</v>
      </c>
      <c r="E22" s="73" t="s">
        <v>118</v>
      </c>
      <c r="F22" s="73"/>
      <c r="G22" s="39">
        <v>2</v>
      </c>
      <c r="H22" s="39">
        <v>5</v>
      </c>
      <c r="I22" s="39">
        <f t="shared" si="0"/>
        <v>0.25</v>
      </c>
      <c r="J22" s="32"/>
      <c r="K22" s="33">
        <f t="shared" si="1"/>
        <v>0</v>
      </c>
      <c r="L22" s="83"/>
    </row>
    <row r="23" spans="1:12" ht="15.75" customHeight="1">
      <c r="A23" s="80"/>
      <c r="B23" s="81"/>
      <c r="C23" s="77" t="s">
        <v>122</v>
      </c>
      <c r="D23" s="73" t="s">
        <v>123</v>
      </c>
      <c r="E23" s="73" t="s">
        <v>124</v>
      </c>
      <c r="F23" s="73"/>
      <c r="G23" s="40">
        <v>5</v>
      </c>
      <c r="H23" s="40">
        <v>5</v>
      </c>
      <c r="I23" s="39">
        <f t="shared" si="0"/>
        <v>0.625</v>
      </c>
      <c r="J23" s="32"/>
      <c r="K23" s="33">
        <f t="shared" si="1"/>
        <v>0</v>
      </c>
      <c r="L23" s="83"/>
    </row>
    <row r="24" spans="1:12" ht="15.75" customHeight="1">
      <c r="A24" s="80"/>
      <c r="B24" s="81"/>
      <c r="C24" s="77"/>
      <c r="D24" s="73"/>
      <c r="E24" s="73" t="s">
        <v>125</v>
      </c>
      <c r="F24" s="73"/>
      <c r="G24" s="39">
        <v>4</v>
      </c>
      <c r="H24" s="39">
        <v>5</v>
      </c>
      <c r="I24" s="39">
        <f t="shared" si="0"/>
        <v>0.5</v>
      </c>
      <c r="J24" s="32"/>
      <c r="K24" s="33">
        <f t="shared" si="1"/>
        <v>0</v>
      </c>
      <c r="L24" s="83"/>
    </row>
    <row r="25" spans="1:12" ht="15.75" customHeight="1">
      <c r="A25" s="80"/>
      <c r="B25" s="81"/>
      <c r="C25" s="77"/>
      <c r="D25" s="73"/>
      <c r="E25" s="73" t="s">
        <v>126</v>
      </c>
      <c r="F25" s="73"/>
      <c r="G25" s="39">
        <v>3</v>
      </c>
      <c r="H25" s="39">
        <v>5</v>
      </c>
      <c r="I25" s="39">
        <f t="shared" si="0"/>
        <v>0.375</v>
      </c>
      <c r="J25" s="32"/>
      <c r="K25" s="33">
        <f t="shared" si="1"/>
        <v>0</v>
      </c>
      <c r="L25" s="83"/>
    </row>
    <row r="26" spans="1:12" ht="15.75" customHeight="1">
      <c r="A26" s="80"/>
      <c r="B26" s="81"/>
      <c r="C26" s="77"/>
      <c r="D26" s="77" t="s">
        <v>127</v>
      </c>
      <c r="E26" s="73" t="s">
        <v>124</v>
      </c>
      <c r="F26" s="73"/>
      <c r="G26" s="39">
        <v>5</v>
      </c>
      <c r="H26" s="39">
        <v>2</v>
      </c>
      <c r="I26" s="39">
        <f t="shared" si="0"/>
        <v>0.25</v>
      </c>
      <c r="J26" s="32"/>
      <c r="K26" s="33">
        <f t="shared" si="1"/>
        <v>0</v>
      </c>
      <c r="L26" s="83"/>
    </row>
    <row r="27" spans="1:12" ht="15.75" customHeight="1">
      <c r="A27" s="80"/>
      <c r="B27" s="81"/>
      <c r="C27" s="77"/>
      <c r="D27" s="77"/>
      <c r="E27" s="73" t="s">
        <v>125</v>
      </c>
      <c r="F27" s="73"/>
      <c r="G27" s="39">
        <v>4</v>
      </c>
      <c r="H27" s="39">
        <v>2</v>
      </c>
      <c r="I27" s="39">
        <f t="shared" si="0"/>
        <v>0.2</v>
      </c>
      <c r="J27" s="32"/>
      <c r="K27" s="33">
        <f t="shared" si="1"/>
        <v>0</v>
      </c>
      <c r="L27" s="83"/>
    </row>
    <row r="28" spans="1:12" ht="15.75" customHeight="1">
      <c r="A28" s="80"/>
      <c r="B28" s="81"/>
      <c r="C28" s="77"/>
      <c r="D28" s="77"/>
      <c r="E28" s="73" t="s">
        <v>128</v>
      </c>
      <c r="F28" s="73"/>
      <c r="G28" s="39">
        <v>3</v>
      </c>
      <c r="H28" s="39">
        <v>2</v>
      </c>
      <c r="I28" s="39">
        <f t="shared" si="0"/>
        <v>0.15</v>
      </c>
      <c r="J28" s="32"/>
      <c r="K28" s="33">
        <f t="shared" si="1"/>
        <v>0</v>
      </c>
      <c r="L28" s="83"/>
    </row>
    <row r="29" spans="1:12" ht="15.75" customHeight="1">
      <c r="A29" s="80"/>
      <c r="B29" s="81"/>
      <c r="C29" s="77"/>
      <c r="D29" s="38" t="s">
        <v>129</v>
      </c>
      <c r="E29" s="73" t="s">
        <v>124</v>
      </c>
      <c r="F29" s="73"/>
      <c r="G29" s="39">
        <v>2</v>
      </c>
      <c r="H29" s="39">
        <v>1</v>
      </c>
      <c r="I29" s="39">
        <f t="shared" si="0"/>
        <v>0.05</v>
      </c>
      <c r="J29" s="32"/>
      <c r="K29" s="33">
        <f t="shared" si="1"/>
        <v>0</v>
      </c>
      <c r="L29" s="83"/>
    </row>
    <row r="30" spans="1:12" ht="15.75" customHeight="1">
      <c r="A30" s="80"/>
      <c r="B30" s="81"/>
      <c r="C30" s="70" t="s">
        <v>130</v>
      </c>
      <c r="D30" s="72" t="s">
        <v>16</v>
      </c>
      <c r="E30" s="74" t="s">
        <v>0</v>
      </c>
      <c r="F30" s="74"/>
      <c r="G30" s="39">
        <v>5</v>
      </c>
      <c r="H30" s="39">
        <v>10</v>
      </c>
      <c r="I30" s="39">
        <f t="shared" si="0"/>
        <v>1.25</v>
      </c>
      <c r="J30" s="32"/>
      <c r="K30" s="33">
        <f t="shared" si="1"/>
        <v>0</v>
      </c>
      <c r="L30" s="83"/>
    </row>
    <row r="31" spans="1:12" ht="15.75" customHeight="1">
      <c r="A31" s="80"/>
      <c r="B31" s="81"/>
      <c r="C31" s="71"/>
      <c r="D31" s="73"/>
      <c r="E31" s="74" t="s">
        <v>1</v>
      </c>
      <c r="F31" s="74"/>
      <c r="G31" s="39">
        <v>4</v>
      </c>
      <c r="H31" s="39">
        <v>10</v>
      </c>
      <c r="I31" s="39">
        <f t="shared" si="0"/>
        <v>1</v>
      </c>
      <c r="J31" s="32"/>
      <c r="K31" s="33">
        <f t="shared" si="1"/>
        <v>0</v>
      </c>
      <c r="L31" s="83"/>
    </row>
    <row r="32" spans="1:12" ht="15.75" customHeight="1">
      <c r="A32" s="80"/>
      <c r="B32" s="81"/>
      <c r="C32" s="71"/>
      <c r="D32" s="73"/>
      <c r="E32" s="74" t="s">
        <v>2</v>
      </c>
      <c r="F32" s="74"/>
      <c r="G32" s="39">
        <v>3</v>
      </c>
      <c r="H32" s="39">
        <v>10</v>
      </c>
      <c r="I32" s="39">
        <f t="shared" si="0"/>
        <v>0.75</v>
      </c>
      <c r="J32" s="32"/>
      <c r="K32" s="33">
        <f t="shared" si="1"/>
        <v>0</v>
      </c>
      <c r="L32" s="83"/>
    </row>
    <row r="33" spans="1:12" ht="15.75" customHeight="1">
      <c r="A33" s="80"/>
      <c r="B33" s="81"/>
      <c r="C33" s="71"/>
      <c r="D33" s="75" t="s">
        <v>15</v>
      </c>
      <c r="E33" s="74" t="s">
        <v>0</v>
      </c>
      <c r="F33" s="74"/>
      <c r="G33" s="39">
        <v>5</v>
      </c>
      <c r="H33" s="39">
        <v>6</v>
      </c>
      <c r="I33" s="39">
        <f t="shared" si="0"/>
        <v>0.75</v>
      </c>
      <c r="J33" s="32"/>
      <c r="K33" s="33">
        <f t="shared" si="1"/>
        <v>0</v>
      </c>
      <c r="L33" s="83"/>
    </row>
    <row r="34" spans="1:12" ht="15.75" customHeight="1">
      <c r="A34" s="80"/>
      <c r="B34" s="81"/>
      <c r="C34" s="71"/>
      <c r="D34" s="76"/>
      <c r="E34" s="74" t="s">
        <v>1</v>
      </c>
      <c r="F34" s="74"/>
      <c r="G34" s="39">
        <v>4</v>
      </c>
      <c r="H34" s="39">
        <v>6</v>
      </c>
      <c r="I34" s="39">
        <f t="shared" si="0"/>
        <v>0.6</v>
      </c>
      <c r="J34" s="32"/>
      <c r="K34" s="33">
        <f t="shared" si="1"/>
        <v>0</v>
      </c>
      <c r="L34" s="83"/>
    </row>
    <row r="35" spans="1:12" ht="15.75" customHeight="1">
      <c r="A35" s="80"/>
      <c r="B35" s="81"/>
      <c r="C35" s="71"/>
      <c r="D35" s="72"/>
      <c r="E35" s="74" t="s">
        <v>2</v>
      </c>
      <c r="F35" s="74"/>
      <c r="G35" s="39">
        <v>3</v>
      </c>
      <c r="H35" s="39">
        <v>6</v>
      </c>
      <c r="I35" s="39">
        <f t="shared" si="0"/>
        <v>0.45</v>
      </c>
      <c r="J35" s="32"/>
      <c r="K35" s="33">
        <f t="shared" si="1"/>
        <v>0</v>
      </c>
      <c r="L35" s="83"/>
    </row>
    <row r="36" spans="1:12" ht="15.75" customHeight="1">
      <c r="A36" s="80"/>
      <c r="B36" s="60" t="s">
        <v>131</v>
      </c>
      <c r="C36" s="61" t="s">
        <v>123</v>
      </c>
      <c r="D36" s="61"/>
      <c r="E36" s="62"/>
      <c r="F36" s="62"/>
      <c r="G36" s="6">
        <v>5</v>
      </c>
      <c r="H36" s="6">
        <v>5</v>
      </c>
      <c r="I36" s="7">
        <f t="shared" si="0"/>
        <v>0.625</v>
      </c>
      <c r="J36" s="7"/>
      <c r="K36" s="7">
        <f t="shared" si="1"/>
        <v>0</v>
      </c>
      <c r="L36" s="83"/>
    </row>
    <row r="37" spans="1:12" ht="15.75" customHeight="1">
      <c r="A37" s="80"/>
      <c r="B37" s="60"/>
      <c r="C37" s="61" t="s">
        <v>132</v>
      </c>
      <c r="D37" s="61"/>
      <c r="E37" s="61"/>
      <c r="F37" s="61"/>
      <c r="G37" s="7">
        <v>5</v>
      </c>
      <c r="H37" s="7">
        <v>3</v>
      </c>
      <c r="I37" s="7">
        <f t="shared" si="0"/>
        <v>0.375</v>
      </c>
      <c r="J37" s="7"/>
      <c r="K37" s="7">
        <f t="shared" si="1"/>
        <v>0</v>
      </c>
      <c r="L37" s="83"/>
    </row>
    <row r="38" spans="1:12" ht="15.75" customHeight="1">
      <c r="A38" s="80"/>
      <c r="B38" s="60"/>
      <c r="C38" s="61" t="s">
        <v>133</v>
      </c>
      <c r="D38" s="61"/>
      <c r="E38" s="61"/>
      <c r="F38" s="61"/>
      <c r="G38" s="7">
        <v>5</v>
      </c>
      <c r="H38" s="7">
        <v>1</v>
      </c>
      <c r="I38" s="7">
        <f t="shared" si="0"/>
        <v>0.125</v>
      </c>
      <c r="J38" s="7"/>
      <c r="K38" s="7">
        <f t="shared" si="1"/>
        <v>0</v>
      </c>
      <c r="L38" s="84"/>
    </row>
    <row r="39" spans="1:12" ht="15.75" customHeight="1">
      <c r="A39" s="80"/>
      <c r="B39" s="63" t="s">
        <v>134</v>
      </c>
      <c r="C39" s="66" t="s">
        <v>110</v>
      </c>
      <c r="D39" s="56" t="s">
        <v>12</v>
      </c>
      <c r="E39" s="56" t="s">
        <v>11</v>
      </c>
      <c r="F39" s="56"/>
      <c r="G39" s="34">
        <v>5</v>
      </c>
      <c r="H39" s="37">
        <v>15</v>
      </c>
      <c r="I39" s="37">
        <f t="shared" si="0"/>
        <v>1.875</v>
      </c>
      <c r="J39" s="31"/>
      <c r="K39" s="31">
        <f t="shared" si="1"/>
        <v>0</v>
      </c>
      <c r="L39" s="53" t="s">
        <v>135</v>
      </c>
    </row>
    <row r="40" spans="1:12" ht="15.75" customHeight="1">
      <c r="A40" s="80"/>
      <c r="B40" s="64"/>
      <c r="C40" s="66"/>
      <c r="D40" s="56"/>
      <c r="E40" s="56" t="s">
        <v>8</v>
      </c>
      <c r="F40" s="56"/>
      <c r="G40" s="34">
        <v>4</v>
      </c>
      <c r="H40" s="37">
        <v>15</v>
      </c>
      <c r="I40" s="37">
        <f t="shared" si="0"/>
        <v>1.5</v>
      </c>
      <c r="J40" s="31"/>
      <c r="K40" s="31">
        <f t="shared" si="1"/>
        <v>0</v>
      </c>
      <c r="L40" s="54"/>
    </row>
    <row r="41" spans="1:12" ht="15.75" customHeight="1">
      <c r="A41" s="80"/>
      <c r="B41" s="64"/>
      <c r="C41" s="66"/>
      <c r="D41" s="56"/>
      <c r="E41" s="56" t="s">
        <v>9</v>
      </c>
      <c r="F41" s="56"/>
      <c r="G41" s="34">
        <v>3</v>
      </c>
      <c r="H41" s="37">
        <v>15</v>
      </c>
      <c r="I41" s="37">
        <f t="shared" si="0"/>
        <v>1.125</v>
      </c>
      <c r="J41" s="31"/>
      <c r="K41" s="31">
        <f t="shared" si="1"/>
        <v>0</v>
      </c>
      <c r="L41" s="54"/>
    </row>
    <row r="42" spans="1:12" ht="15.75" customHeight="1">
      <c r="A42" s="80"/>
      <c r="B42" s="64"/>
      <c r="C42" s="66"/>
      <c r="D42" s="56"/>
      <c r="E42" s="56" t="s">
        <v>10</v>
      </c>
      <c r="F42" s="56"/>
      <c r="G42" s="34">
        <v>2</v>
      </c>
      <c r="H42" s="37">
        <v>15</v>
      </c>
      <c r="I42" s="37">
        <f t="shared" si="0"/>
        <v>0.75</v>
      </c>
      <c r="J42" s="31"/>
      <c r="K42" s="31">
        <f t="shared" si="1"/>
        <v>0</v>
      </c>
      <c r="L42" s="54"/>
    </row>
    <row r="43" spans="1:12" ht="15.75" customHeight="1">
      <c r="A43" s="80"/>
      <c r="B43" s="64"/>
      <c r="C43" s="66"/>
      <c r="D43" s="56" t="s">
        <v>14</v>
      </c>
      <c r="E43" s="56" t="s">
        <v>11</v>
      </c>
      <c r="F43" s="56"/>
      <c r="G43" s="34">
        <v>5</v>
      </c>
      <c r="H43" s="37">
        <v>30</v>
      </c>
      <c r="I43" s="37">
        <f t="shared" si="0"/>
        <v>3.75</v>
      </c>
      <c r="J43" s="31"/>
      <c r="K43" s="31">
        <f t="shared" si="1"/>
        <v>0</v>
      </c>
      <c r="L43" s="54"/>
    </row>
    <row r="44" spans="1:12" ht="15.75" customHeight="1">
      <c r="A44" s="80"/>
      <c r="B44" s="64"/>
      <c r="C44" s="66"/>
      <c r="D44" s="56"/>
      <c r="E44" s="56" t="s">
        <v>8</v>
      </c>
      <c r="F44" s="56"/>
      <c r="G44" s="34">
        <v>4</v>
      </c>
      <c r="H44" s="37">
        <v>30</v>
      </c>
      <c r="I44" s="37">
        <f t="shared" si="0"/>
        <v>3</v>
      </c>
      <c r="J44" s="31"/>
      <c r="K44" s="31">
        <f t="shared" si="1"/>
        <v>0</v>
      </c>
      <c r="L44" s="54"/>
    </row>
    <row r="45" spans="1:12" ht="15.75" customHeight="1">
      <c r="A45" s="80"/>
      <c r="B45" s="64"/>
      <c r="C45" s="66"/>
      <c r="D45" s="56"/>
      <c r="E45" s="56" t="s">
        <v>9</v>
      </c>
      <c r="F45" s="56"/>
      <c r="G45" s="34">
        <v>3</v>
      </c>
      <c r="H45" s="37">
        <v>30</v>
      </c>
      <c r="I45" s="37">
        <f t="shared" si="0"/>
        <v>2.25</v>
      </c>
      <c r="J45" s="31"/>
      <c r="K45" s="31">
        <f t="shared" si="1"/>
        <v>0</v>
      </c>
      <c r="L45" s="54"/>
    </row>
    <row r="46" spans="1:12" ht="15.75" customHeight="1">
      <c r="A46" s="80"/>
      <c r="B46" s="64"/>
      <c r="C46" s="66"/>
      <c r="D46" s="56"/>
      <c r="E46" s="56" t="s">
        <v>10</v>
      </c>
      <c r="F46" s="56"/>
      <c r="G46" s="34">
        <v>2</v>
      </c>
      <c r="H46" s="37">
        <v>30</v>
      </c>
      <c r="I46" s="37">
        <f t="shared" si="0"/>
        <v>1.5</v>
      </c>
      <c r="J46" s="31"/>
      <c r="K46" s="31">
        <f t="shared" si="1"/>
        <v>0</v>
      </c>
      <c r="L46" s="54"/>
    </row>
    <row r="47" spans="1:12" ht="15.75" customHeight="1">
      <c r="A47" s="80"/>
      <c r="B47" s="64"/>
      <c r="C47" s="66" t="s">
        <v>40</v>
      </c>
      <c r="D47" s="56" t="s">
        <v>12</v>
      </c>
      <c r="E47" s="56"/>
      <c r="F47" s="56"/>
      <c r="G47" s="34">
        <v>2</v>
      </c>
      <c r="H47" s="34">
        <v>1</v>
      </c>
      <c r="I47" s="37">
        <f t="shared" si="0"/>
        <v>0.05</v>
      </c>
      <c r="J47" s="31"/>
      <c r="K47" s="31">
        <f t="shared" si="1"/>
        <v>0</v>
      </c>
      <c r="L47" s="54"/>
    </row>
    <row r="48" spans="1:12" ht="15.75" customHeight="1">
      <c r="A48" s="80"/>
      <c r="B48" s="64"/>
      <c r="C48" s="66"/>
      <c r="D48" s="56" t="s">
        <v>14</v>
      </c>
      <c r="E48" s="56"/>
      <c r="F48" s="56"/>
      <c r="G48" s="34">
        <v>2</v>
      </c>
      <c r="H48" s="34">
        <v>2</v>
      </c>
      <c r="I48" s="37">
        <f t="shared" si="0"/>
        <v>0.1</v>
      </c>
      <c r="J48" s="31"/>
      <c r="K48" s="31">
        <f t="shared" si="1"/>
        <v>0</v>
      </c>
      <c r="L48" s="54"/>
    </row>
    <row r="49" spans="1:12" ht="15.75" customHeight="1">
      <c r="A49" s="80"/>
      <c r="B49" s="64"/>
      <c r="C49" s="67" t="s">
        <v>111</v>
      </c>
      <c r="D49" s="57" t="s">
        <v>20</v>
      </c>
      <c r="E49" s="58"/>
      <c r="F49" s="59"/>
      <c r="G49" s="34">
        <v>2</v>
      </c>
      <c r="H49" s="34">
        <v>1</v>
      </c>
      <c r="I49" s="37">
        <f t="shared" si="0"/>
        <v>0.05</v>
      </c>
      <c r="J49" s="31"/>
      <c r="K49" s="31">
        <f t="shared" si="1"/>
        <v>0</v>
      </c>
      <c r="L49" s="54"/>
    </row>
    <row r="50" spans="1:12" ht="15.75" customHeight="1">
      <c r="A50" s="80"/>
      <c r="B50" s="64"/>
      <c r="C50" s="68"/>
      <c r="D50" s="57" t="s">
        <v>50</v>
      </c>
      <c r="E50" s="58"/>
      <c r="F50" s="59"/>
      <c r="G50" s="34">
        <v>1</v>
      </c>
      <c r="H50" s="34">
        <v>1.5</v>
      </c>
      <c r="I50" s="37">
        <f t="shared" si="0"/>
        <v>3.7499999999999999E-2</v>
      </c>
      <c r="J50" s="31"/>
      <c r="K50" s="31">
        <f t="shared" si="1"/>
        <v>0</v>
      </c>
      <c r="L50" s="54"/>
    </row>
    <row r="51" spans="1:12" ht="15.75" customHeight="1">
      <c r="A51" s="80"/>
      <c r="B51" s="64"/>
      <c r="C51" s="69"/>
      <c r="D51" s="57" t="s">
        <v>51</v>
      </c>
      <c r="E51" s="58"/>
      <c r="F51" s="59"/>
      <c r="G51" s="34">
        <v>1</v>
      </c>
      <c r="H51" s="34">
        <v>1</v>
      </c>
      <c r="I51" s="37">
        <f t="shared" si="0"/>
        <v>2.5000000000000001E-2</v>
      </c>
      <c r="J51" s="31"/>
      <c r="K51" s="31">
        <f t="shared" si="1"/>
        <v>0</v>
      </c>
      <c r="L51" s="54"/>
    </row>
    <row r="52" spans="1:12" ht="15.75" customHeight="1">
      <c r="A52" s="80"/>
      <c r="B52" s="64"/>
      <c r="C52" s="67" t="s">
        <v>112</v>
      </c>
      <c r="D52" s="57" t="s">
        <v>82</v>
      </c>
      <c r="E52" s="58"/>
      <c r="F52" s="59"/>
      <c r="G52" s="34">
        <v>1</v>
      </c>
      <c r="H52" s="34">
        <v>1</v>
      </c>
      <c r="I52" s="37">
        <f t="shared" si="0"/>
        <v>2.5000000000000001E-2</v>
      </c>
      <c r="J52" s="31"/>
      <c r="K52" s="31">
        <f t="shared" si="1"/>
        <v>0</v>
      </c>
      <c r="L52" s="54"/>
    </row>
    <row r="53" spans="1:12" ht="15.75" customHeight="1">
      <c r="A53" s="80"/>
      <c r="B53" s="65"/>
      <c r="C53" s="69"/>
      <c r="D53" s="57" t="s">
        <v>83</v>
      </c>
      <c r="E53" s="58"/>
      <c r="F53" s="59"/>
      <c r="G53" s="34">
        <v>1</v>
      </c>
      <c r="H53" s="34">
        <v>0.5</v>
      </c>
      <c r="I53" s="37">
        <f t="shared" si="0"/>
        <v>1.2500000000000001E-2</v>
      </c>
      <c r="J53" s="31"/>
      <c r="K53" s="31">
        <f t="shared" si="1"/>
        <v>0</v>
      </c>
      <c r="L53" s="55"/>
    </row>
    <row r="54" spans="1:12" ht="42.75" customHeight="1">
      <c r="A54" s="80"/>
      <c r="B54" s="41" t="s">
        <v>113</v>
      </c>
      <c r="C54" s="43" t="s">
        <v>42</v>
      </c>
      <c r="D54" s="43"/>
      <c r="E54" s="43"/>
      <c r="F54" s="43"/>
      <c r="G54" s="35">
        <v>5</v>
      </c>
      <c r="H54" s="35">
        <v>4</v>
      </c>
      <c r="I54" s="35">
        <f>G54*H54/40</f>
        <v>0.5</v>
      </c>
      <c r="J54" s="8"/>
      <c r="K54" s="8">
        <f t="shared" si="1"/>
        <v>0</v>
      </c>
      <c r="L54" s="44" t="s">
        <v>115</v>
      </c>
    </row>
    <row r="55" spans="1:12" ht="42.75" customHeight="1" thickBot="1">
      <c r="A55" s="80"/>
      <c r="B55" s="42"/>
      <c r="C55" s="46" t="s">
        <v>114</v>
      </c>
      <c r="D55" s="47"/>
      <c r="E55" s="47"/>
      <c r="F55" s="48"/>
      <c r="G55" s="36">
        <v>2</v>
      </c>
      <c r="H55" s="36">
        <v>2</v>
      </c>
      <c r="I55" s="36">
        <f t="shared" si="0"/>
        <v>0.1</v>
      </c>
      <c r="J55" s="9"/>
      <c r="K55" s="9">
        <f t="shared" si="1"/>
        <v>0</v>
      </c>
      <c r="L55" s="45"/>
    </row>
    <row r="56" spans="1:12" ht="26.25" customHeight="1" thickBot="1">
      <c r="A56" s="49" t="s">
        <v>21</v>
      </c>
      <c r="B56" s="50"/>
      <c r="C56" s="50"/>
      <c r="D56" s="50"/>
      <c r="E56" s="50"/>
      <c r="F56" s="50"/>
      <c r="G56" s="51">
        <f>SUM(K7:K55)+G5</f>
        <v>0</v>
      </c>
      <c r="H56" s="51"/>
      <c r="I56" s="51"/>
      <c r="J56" s="51"/>
      <c r="K56" s="52"/>
      <c r="L56" s="23" t="s">
        <v>103</v>
      </c>
    </row>
  </sheetData>
  <mergeCells count="85">
    <mergeCell ref="A1:L1"/>
    <mergeCell ref="A2:L2"/>
    <mergeCell ref="A4:F4"/>
    <mergeCell ref="G4:K4"/>
    <mergeCell ref="A5:F5"/>
    <mergeCell ref="G5:K5"/>
    <mergeCell ref="A3:L3"/>
    <mergeCell ref="L7:L38"/>
    <mergeCell ref="E8:F8"/>
    <mergeCell ref="E9:F9"/>
    <mergeCell ref="E10:F10"/>
    <mergeCell ref="E15:F15"/>
    <mergeCell ref="E18:F18"/>
    <mergeCell ref="A6:F6"/>
    <mergeCell ref="A7:A55"/>
    <mergeCell ref="B7:B35"/>
    <mergeCell ref="C7:C15"/>
    <mergeCell ref="D7:D10"/>
    <mergeCell ref="E7:F7"/>
    <mergeCell ref="C16:C22"/>
    <mergeCell ref="D16:D18"/>
    <mergeCell ref="E16:F16"/>
    <mergeCell ref="E17:F17"/>
    <mergeCell ref="D11:D14"/>
    <mergeCell ref="E11:F11"/>
    <mergeCell ref="E12:F12"/>
    <mergeCell ref="E13:F13"/>
    <mergeCell ref="E14:F14"/>
    <mergeCell ref="E22:F22"/>
    <mergeCell ref="D19:D21"/>
    <mergeCell ref="E19:F19"/>
    <mergeCell ref="E20:F20"/>
    <mergeCell ref="E21:F21"/>
    <mergeCell ref="C23:C29"/>
    <mergeCell ref="D23:D25"/>
    <mergeCell ref="E23:F23"/>
    <mergeCell ref="E24:F24"/>
    <mergeCell ref="E25:F25"/>
    <mergeCell ref="D26:D28"/>
    <mergeCell ref="E26:F26"/>
    <mergeCell ref="E27:F27"/>
    <mergeCell ref="E28:F28"/>
    <mergeCell ref="E29:F29"/>
    <mergeCell ref="C30:C35"/>
    <mergeCell ref="D30:D32"/>
    <mergeCell ref="E30:F30"/>
    <mergeCell ref="E31:F31"/>
    <mergeCell ref="E32:F32"/>
    <mergeCell ref="D33:D35"/>
    <mergeCell ref="E33:F33"/>
    <mergeCell ref="E34:F34"/>
    <mergeCell ref="E35:F35"/>
    <mergeCell ref="B36:B38"/>
    <mergeCell ref="C36:F36"/>
    <mergeCell ref="C37:F37"/>
    <mergeCell ref="C38:F38"/>
    <mergeCell ref="B39:B53"/>
    <mergeCell ref="C39:C46"/>
    <mergeCell ref="D39:D42"/>
    <mergeCell ref="E39:F39"/>
    <mergeCell ref="C47:C48"/>
    <mergeCell ref="D48:F48"/>
    <mergeCell ref="C49:C51"/>
    <mergeCell ref="C52:C53"/>
    <mergeCell ref="L39:L53"/>
    <mergeCell ref="E40:F40"/>
    <mergeCell ref="E41:F41"/>
    <mergeCell ref="E42:F42"/>
    <mergeCell ref="D43:D46"/>
    <mergeCell ref="E43:F43"/>
    <mergeCell ref="E44:F44"/>
    <mergeCell ref="E45:F45"/>
    <mergeCell ref="E46:F46"/>
    <mergeCell ref="D47:F47"/>
    <mergeCell ref="D49:F49"/>
    <mergeCell ref="D50:F50"/>
    <mergeCell ref="D51:F51"/>
    <mergeCell ref="D52:F52"/>
    <mergeCell ref="D53:F53"/>
    <mergeCell ref="B54:B55"/>
    <mergeCell ref="C54:F54"/>
    <mergeCell ref="L54:L55"/>
    <mergeCell ref="C55:F55"/>
    <mergeCell ref="A56:F56"/>
    <mergeCell ref="G56:K56"/>
  </mergeCells>
  <phoneticPr fontId="1" type="noConversion"/>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2"/>
  <sheetViews>
    <sheetView view="pageBreakPreview" zoomScaleNormal="130" zoomScaleSheetLayoutView="100" zoomScalePageLayoutView="130" workbookViewId="0">
      <selection activeCell="B7" sqref="B7:E7"/>
    </sheetView>
  </sheetViews>
  <sheetFormatPr defaultColWidth="8.8671875" defaultRowHeight="14.25"/>
  <cols>
    <col min="1" max="2" width="22" customWidth="1"/>
    <col min="3" max="3" width="23.60546875" customWidth="1"/>
    <col min="4" max="4" width="13.8671875" bestFit="1" customWidth="1"/>
    <col min="5" max="5" width="13.8671875" customWidth="1"/>
  </cols>
  <sheetData>
    <row r="1" spans="1:5" ht="33" customHeight="1">
      <c r="A1" s="105" t="s">
        <v>86</v>
      </c>
      <c r="B1" s="105"/>
      <c r="C1" s="105"/>
      <c r="D1" s="105"/>
      <c r="E1" s="105"/>
    </row>
    <row r="2" spans="1:5" ht="85.5" customHeight="1">
      <c r="A2" s="112" t="s">
        <v>84</v>
      </c>
      <c r="B2" s="113"/>
      <c r="C2" s="113"/>
      <c r="D2" s="113"/>
      <c r="E2" s="113"/>
    </row>
    <row r="3" spans="1:5" ht="21" customHeight="1">
      <c r="A3" s="10" t="s">
        <v>22</v>
      </c>
      <c r="B3" s="106"/>
      <c r="C3" s="106"/>
      <c r="D3" s="106"/>
      <c r="E3" s="106"/>
    </row>
    <row r="4" spans="1:5" ht="40.5" customHeight="1">
      <c r="A4" s="21" t="s">
        <v>80</v>
      </c>
      <c r="B4" s="18"/>
      <c r="C4" s="19"/>
      <c r="D4" s="18"/>
      <c r="E4" s="18"/>
    </row>
    <row r="5" spans="1:5" ht="20.25" customHeight="1">
      <c r="A5" s="10" t="s">
        <v>78</v>
      </c>
      <c r="B5" s="109"/>
      <c r="C5" s="110"/>
      <c r="D5" s="110"/>
      <c r="E5" s="111"/>
    </row>
    <row r="6" spans="1:5" ht="21" customHeight="1">
      <c r="A6" s="10" t="s">
        <v>23</v>
      </c>
      <c r="B6" s="106"/>
      <c r="C6" s="106"/>
      <c r="D6" s="106"/>
      <c r="E6" s="106"/>
    </row>
    <row r="7" spans="1:5" ht="24.5">
      <c r="A7" s="11" t="s">
        <v>24</v>
      </c>
      <c r="B7" s="107">
        <v>20</v>
      </c>
      <c r="C7" s="107"/>
      <c r="D7" s="107"/>
      <c r="E7" s="107"/>
    </row>
    <row r="8" spans="1:5" ht="39.75">
      <c r="A8" s="10" t="s">
        <v>25</v>
      </c>
      <c r="B8" s="12" t="s">
        <v>26</v>
      </c>
      <c r="C8" s="13" t="s">
        <v>27</v>
      </c>
      <c r="D8" s="20" t="s">
        <v>79</v>
      </c>
      <c r="E8" s="20" t="s">
        <v>28</v>
      </c>
    </row>
    <row r="9" spans="1:5" ht="31.5" customHeight="1">
      <c r="A9" s="14">
        <v>1</v>
      </c>
      <c r="B9" s="15"/>
      <c r="C9" s="24">
        <f t="shared" ref="C9:C28" si="0">IF($B$7-A9&lt;0,"",(2*($B$7-A9+1))/($B$7*($B$7+1)))</f>
        <v>9.5238095238095233E-2</v>
      </c>
      <c r="D9" s="16">
        <f>$B$5*C9</f>
        <v>0</v>
      </c>
      <c r="E9" s="17"/>
    </row>
    <row r="10" spans="1:5" ht="31.5" customHeight="1">
      <c r="A10" s="14">
        <v>2</v>
      </c>
      <c r="B10" s="15"/>
      <c r="C10" s="24">
        <f t="shared" si="0"/>
        <v>9.0476190476190474E-2</v>
      </c>
      <c r="D10" s="16">
        <f t="shared" ref="D10:D28" si="1">$B$5*C10</f>
        <v>0</v>
      </c>
      <c r="E10" s="17"/>
    </row>
    <row r="11" spans="1:5" ht="31.5" customHeight="1">
      <c r="A11" s="14">
        <v>3</v>
      </c>
      <c r="B11" s="15"/>
      <c r="C11" s="24">
        <f t="shared" si="0"/>
        <v>8.5714285714285715E-2</v>
      </c>
      <c r="D11" s="16">
        <f t="shared" si="1"/>
        <v>0</v>
      </c>
      <c r="E11" s="17"/>
    </row>
    <row r="12" spans="1:5" ht="31.5" customHeight="1">
      <c r="A12" s="14">
        <v>4</v>
      </c>
      <c r="B12" s="15"/>
      <c r="C12" s="24">
        <f t="shared" si="0"/>
        <v>8.0952380952380956E-2</v>
      </c>
      <c r="D12" s="16">
        <f t="shared" si="1"/>
        <v>0</v>
      </c>
      <c r="E12" s="17"/>
    </row>
    <row r="13" spans="1:5" ht="31.5" customHeight="1">
      <c r="A13" s="14">
        <v>5</v>
      </c>
      <c r="B13" s="15"/>
      <c r="C13" s="24">
        <f t="shared" si="0"/>
        <v>7.6190476190476197E-2</v>
      </c>
      <c r="D13" s="16">
        <f t="shared" si="1"/>
        <v>0</v>
      </c>
      <c r="E13" s="17"/>
    </row>
    <row r="14" spans="1:5" ht="31.5" customHeight="1">
      <c r="A14" s="14">
        <v>6</v>
      </c>
      <c r="B14" s="15"/>
      <c r="C14" s="24">
        <f t="shared" si="0"/>
        <v>7.1428571428571425E-2</v>
      </c>
      <c r="D14" s="16">
        <f t="shared" si="1"/>
        <v>0</v>
      </c>
      <c r="E14" s="17"/>
    </row>
    <row r="15" spans="1:5" ht="31.5" customHeight="1">
      <c r="A15" s="14">
        <v>7</v>
      </c>
      <c r="B15" s="15"/>
      <c r="C15" s="24">
        <f t="shared" si="0"/>
        <v>6.6666666666666666E-2</v>
      </c>
      <c r="D15" s="16">
        <f t="shared" si="1"/>
        <v>0</v>
      </c>
      <c r="E15" s="17"/>
    </row>
    <row r="16" spans="1:5" ht="31.5" customHeight="1">
      <c r="A16" s="14">
        <v>8</v>
      </c>
      <c r="B16" s="15"/>
      <c r="C16" s="24">
        <f t="shared" si="0"/>
        <v>6.1904761904761907E-2</v>
      </c>
      <c r="D16" s="16">
        <f t="shared" si="1"/>
        <v>0</v>
      </c>
      <c r="E16" s="17"/>
    </row>
    <row r="17" spans="1:5" ht="31.5" customHeight="1">
      <c r="A17" s="14">
        <v>9</v>
      </c>
      <c r="B17" s="15"/>
      <c r="C17" s="24">
        <f t="shared" si="0"/>
        <v>5.7142857142857141E-2</v>
      </c>
      <c r="D17" s="16">
        <f t="shared" si="1"/>
        <v>0</v>
      </c>
      <c r="E17" s="17"/>
    </row>
    <row r="18" spans="1:5" ht="31.5" customHeight="1">
      <c r="A18" s="14">
        <v>10</v>
      </c>
      <c r="B18" s="15"/>
      <c r="C18" s="24">
        <f t="shared" si="0"/>
        <v>5.2380952380952382E-2</v>
      </c>
      <c r="D18" s="16">
        <f t="shared" si="1"/>
        <v>0</v>
      </c>
      <c r="E18" s="17"/>
    </row>
    <row r="19" spans="1:5" ht="31.5" customHeight="1">
      <c r="A19" s="14">
        <v>11</v>
      </c>
      <c r="B19" s="15"/>
      <c r="C19" s="24">
        <f t="shared" si="0"/>
        <v>4.7619047619047616E-2</v>
      </c>
      <c r="D19" s="16">
        <f t="shared" si="1"/>
        <v>0</v>
      </c>
      <c r="E19" s="17"/>
    </row>
    <row r="20" spans="1:5" ht="31.5" customHeight="1">
      <c r="A20" s="14">
        <v>12</v>
      </c>
      <c r="B20" s="15"/>
      <c r="C20" s="24">
        <f t="shared" si="0"/>
        <v>4.2857142857142858E-2</v>
      </c>
      <c r="D20" s="16">
        <f t="shared" si="1"/>
        <v>0</v>
      </c>
      <c r="E20" s="17"/>
    </row>
    <row r="21" spans="1:5" ht="31.5" customHeight="1">
      <c r="A21" s="14">
        <v>13</v>
      </c>
      <c r="B21" s="15"/>
      <c r="C21" s="24">
        <f>IF($B$7-A21&lt;0,"",(2*($B$7-A21+1))/($B$7*($B$7+1)))</f>
        <v>3.8095238095238099E-2</v>
      </c>
      <c r="D21" s="16">
        <f t="shared" si="1"/>
        <v>0</v>
      </c>
      <c r="E21" s="17"/>
    </row>
    <row r="22" spans="1:5" ht="31.5" customHeight="1">
      <c r="A22" s="14">
        <v>14</v>
      </c>
      <c r="B22" s="15"/>
      <c r="C22" s="24">
        <f t="shared" si="0"/>
        <v>3.3333333333333333E-2</v>
      </c>
      <c r="D22" s="16">
        <f t="shared" si="1"/>
        <v>0</v>
      </c>
      <c r="E22" s="17"/>
    </row>
    <row r="23" spans="1:5" ht="31.5" customHeight="1">
      <c r="A23" s="14">
        <v>15</v>
      </c>
      <c r="B23" s="15"/>
      <c r="C23" s="24">
        <f t="shared" si="0"/>
        <v>2.8571428571428571E-2</v>
      </c>
      <c r="D23" s="16">
        <f t="shared" si="1"/>
        <v>0</v>
      </c>
      <c r="E23" s="17"/>
    </row>
    <row r="24" spans="1:5" ht="31.5" customHeight="1">
      <c r="A24" s="14">
        <v>16</v>
      </c>
      <c r="B24" s="15"/>
      <c r="C24" s="24">
        <f t="shared" si="0"/>
        <v>2.3809523809523808E-2</v>
      </c>
      <c r="D24" s="16">
        <f t="shared" si="1"/>
        <v>0</v>
      </c>
      <c r="E24" s="17"/>
    </row>
    <row r="25" spans="1:5" ht="31.5" customHeight="1">
      <c r="A25" s="14">
        <v>17</v>
      </c>
      <c r="B25" s="15"/>
      <c r="C25" s="24">
        <f t="shared" si="0"/>
        <v>1.9047619047619049E-2</v>
      </c>
      <c r="D25" s="16">
        <f t="shared" si="1"/>
        <v>0</v>
      </c>
      <c r="E25" s="17"/>
    </row>
    <row r="26" spans="1:5" ht="31.5" customHeight="1">
      <c r="A26" s="14">
        <v>18</v>
      </c>
      <c r="B26" s="15"/>
      <c r="C26" s="24">
        <f t="shared" si="0"/>
        <v>1.4285714285714285E-2</v>
      </c>
      <c r="D26" s="16">
        <f t="shared" si="1"/>
        <v>0</v>
      </c>
      <c r="E26" s="17"/>
    </row>
    <row r="27" spans="1:5" ht="31.5" customHeight="1">
      <c r="A27" s="14">
        <v>19</v>
      </c>
      <c r="B27" s="15"/>
      <c r="C27" s="24">
        <f t="shared" si="0"/>
        <v>9.5238095238095247E-3</v>
      </c>
      <c r="D27" s="16">
        <f t="shared" si="1"/>
        <v>0</v>
      </c>
      <c r="E27" s="17"/>
    </row>
    <row r="28" spans="1:5" ht="31.5" customHeight="1">
      <c r="A28" s="14">
        <v>20</v>
      </c>
      <c r="B28" s="15"/>
      <c r="C28" s="24">
        <f t="shared" si="0"/>
        <v>4.7619047619047623E-3</v>
      </c>
      <c r="D28" s="16">
        <f t="shared" si="1"/>
        <v>0</v>
      </c>
      <c r="E28" s="17"/>
    </row>
    <row r="29" spans="1:5">
      <c r="A29" s="108" t="s">
        <v>29</v>
      </c>
      <c r="B29" s="108"/>
      <c r="C29" s="108"/>
      <c r="D29" s="108"/>
      <c r="E29" s="108"/>
    </row>
    <row r="30" spans="1:5">
      <c r="A30" s="104" t="s">
        <v>30</v>
      </c>
      <c r="B30" s="104"/>
      <c r="C30" s="104"/>
      <c r="D30" s="104"/>
      <c r="E30" s="104"/>
    </row>
    <row r="31" spans="1:5">
      <c r="A31" s="104"/>
      <c r="B31" s="104"/>
      <c r="C31" s="104"/>
      <c r="D31" s="104"/>
      <c r="E31" s="104"/>
    </row>
    <row r="32" spans="1:5" ht="28.5" customHeight="1">
      <c r="A32" s="104"/>
      <c r="B32" s="104"/>
      <c r="C32" s="104"/>
      <c r="D32" s="104"/>
      <c r="E32" s="104"/>
    </row>
  </sheetData>
  <sheetProtection algorithmName="SHA-512" hashValue="SwSgtVJ4hwNv914TO3z8jw1snZyPIDm9aCwrGeoGPoXCsmdr1aujv+Ok8NnM9LAQtzbJqeMkMr4fLig/5cmLgw==" saltValue="+1ql8b/sSj1nVZYKhkhK9g==" spinCount="100000" sheet="1" objects="1" scenarios="1"/>
  <mergeCells count="8">
    <mergeCell ref="A30:E32"/>
    <mergeCell ref="A1:E1"/>
    <mergeCell ref="B3:E3"/>
    <mergeCell ref="B6:E6"/>
    <mergeCell ref="B7:E7"/>
    <mergeCell ref="A29:E29"/>
    <mergeCell ref="B5:E5"/>
    <mergeCell ref="A2:E2"/>
  </mergeCells>
  <phoneticPr fontId="1" type="noConversion"/>
  <dataValidations count="3">
    <dataValidation type="list" allowBlank="1" showInputMessage="1" showErrorMessage="1" sqref="D4" xr:uid="{00000000-0002-0000-0100-000000000000}">
      <formula1>INDIRECT($C$4)</formula1>
    </dataValidation>
    <dataValidation type="list" allowBlank="1" showInputMessage="1" showErrorMessage="1" sqref="C4" xr:uid="{00000000-0002-0000-0100-000001000000}">
      <formula1>INDIRECT($B$4)</formula1>
    </dataValidation>
    <dataValidation type="list" allowBlank="1" showInputMessage="1" showErrorMessage="1" sqref="E4" xr:uid="{00000000-0002-0000-0100-000002000000}">
      <formula1>INDIRECT($D$4)</formula1>
    </dataValidation>
  </dataValidations>
  <pageMargins left="0.7" right="0.7" top="0.75" bottom="0.75" header="0.3" footer="0.3"/>
  <pageSetup paperSize="9" scale="84"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Sheet1!$A$2:$A$7</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
  <sheetViews>
    <sheetView topLeftCell="I1" zoomScale="70" zoomScaleNormal="70" workbookViewId="0">
      <selection activeCell="S45" sqref="A1:XFD1048576"/>
    </sheetView>
  </sheetViews>
  <sheetFormatPr defaultColWidth="8.8671875" defaultRowHeight="14.25"/>
  <cols>
    <col min="1" max="1" width="13.390625" style="28" bestFit="1" customWidth="1"/>
    <col min="2" max="2" width="28" style="27" customWidth="1"/>
    <col min="3" max="7" width="8.8671875" style="28" customWidth="1"/>
    <col min="8" max="8" width="25.60546875" style="28" customWidth="1"/>
    <col min="9" max="18" width="8.8671875" style="28" customWidth="1"/>
    <col min="19" max="19" width="38.12890625" style="28" bestFit="1" customWidth="1"/>
    <col min="20" max="41" width="8.8671875" style="28" customWidth="1"/>
    <col min="42" max="16384" width="8.8671875" style="28"/>
  </cols>
  <sheetData>
    <row r="1" spans="1:29" s="25" customFormat="1" ht="16.5" customHeight="1">
      <c r="A1" s="25" t="s">
        <v>32</v>
      </c>
      <c r="B1" s="26" t="s">
        <v>33</v>
      </c>
      <c r="C1" s="25" t="s">
        <v>13</v>
      </c>
      <c r="D1" s="25" t="s">
        <v>35</v>
      </c>
      <c r="E1" s="25" t="s">
        <v>36</v>
      </c>
      <c r="F1" s="25" t="s">
        <v>91</v>
      </c>
      <c r="G1" s="25" t="s">
        <v>90</v>
      </c>
      <c r="H1" s="26" t="s">
        <v>37</v>
      </c>
      <c r="I1" s="27" t="s">
        <v>65</v>
      </c>
      <c r="J1" s="25" t="s">
        <v>31</v>
      </c>
      <c r="K1" s="27" t="s">
        <v>39</v>
      </c>
      <c r="L1" s="28" t="s">
        <v>70</v>
      </c>
      <c r="M1" s="28" t="s">
        <v>40</v>
      </c>
      <c r="N1" s="25" t="s">
        <v>19</v>
      </c>
      <c r="O1" s="29" t="s">
        <v>81</v>
      </c>
      <c r="P1" s="25" t="s">
        <v>56</v>
      </c>
      <c r="Q1" s="28" t="s">
        <v>57</v>
      </c>
      <c r="R1" s="28" t="s">
        <v>58</v>
      </c>
      <c r="S1" s="28" t="s">
        <v>93</v>
      </c>
      <c r="T1" s="28" t="s">
        <v>44</v>
      </c>
      <c r="U1" s="28" t="s">
        <v>6</v>
      </c>
      <c r="V1" s="28" t="s">
        <v>45</v>
      </c>
      <c r="W1" s="25" t="s">
        <v>46</v>
      </c>
      <c r="X1" s="25" t="s">
        <v>63</v>
      </c>
      <c r="Y1" s="25" t="s">
        <v>64</v>
      </c>
      <c r="Z1" s="28" t="s">
        <v>61</v>
      </c>
      <c r="AA1" s="28" t="s">
        <v>62</v>
      </c>
      <c r="AB1" s="25" t="s">
        <v>72</v>
      </c>
      <c r="AC1" s="25" t="s">
        <v>14</v>
      </c>
    </row>
    <row r="2" spans="1:29" ht="16.5" customHeight="1">
      <c r="A2" s="28" t="s">
        <v>33</v>
      </c>
      <c r="B2" s="27" t="s">
        <v>37</v>
      </c>
      <c r="C2" s="28" t="s">
        <v>67</v>
      </c>
      <c r="D2" s="28" t="s">
        <v>70</v>
      </c>
      <c r="E2" s="28" t="s">
        <v>42</v>
      </c>
      <c r="F2" s="28" t="s">
        <v>92</v>
      </c>
      <c r="G2" s="28" t="s">
        <v>46</v>
      </c>
      <c r="H2" s="28" t="s">
        <v>56</v>
      </c>
      <c r="I2" s="28" t="s">
        <v>44</v>
      </c>
      <c r="J2" s="28" t="s">
        <v>46</v>
      </c>
      <c r="K2" s="28" t="s">
        <v>61</v>
      </c>
      <c r="L2" s="28" t="s">
        <v>12</v>
      </c>
      <c r="M2" s="28" t="s">
        <v>77</v>
      </c>
      <c r="N2" s="28" t="s">
        <v>20</v>
      </c>
      <c r="O2" s="28" t="s">
        <v>82</v>
      </c>
      <c r="P2" s="28" t="s">
        <v>52</v>
      </c>
      <c r="Q2" s="28" t="s">
        <v>52</v>
      </c>
      <c r="R2" s="28" t="s">
        <v>52</v>
      </c>
      <c r="S2" s="28" t="s">
        <v>3</v>
      </c>
      <c r="T2" s="28" t="s">
        <v>59</v>
      </c>
      <c r="U2" s="28" t="s">
        <v>59</v>
      </c>
      <c r="V2" s="28" t="s">
        <v>59</v>
      </c>
      <c r="W2" s="28" t="s">
        <v>5</v>
      </c>
      <c r="X2" s="28" t="s">
        <v>5</v>
      </c>
      <c r="Y2" s="28" t="s">
        <v>53</v>
      </c>
      <c r="Z2" s="28" t="s">
        <v>5</v>
      </c>
      <c r="AA2" s="28" t="s">
        <v>5</v>
      </c>
      <c r="AB2" s="28" t="s">
        <v>73</v>
      </c>
      <c r="AC2" s="28" t="s">
        <v>73</v>
      </c>
    </row>
    <row r="3" spans="1:29" ht="16.5" customHeight="1">
      <c r="A3" s="28" t="s">
        <v>34</v>
      </c>
      <c r="B3" s="27" t="s">
        <v>66</v>
      </c>
      <c r="C3" s="28" t="s">
        <v>68</v>
      </c>
      <c r="D3" s="28" t="s">
        <v>40</v>
      </c>
      <c r="E3" s="28" t="s">
        <v>43</v>
      </c>
      <c r="F3" s="28" t="s">
        <v>93</v>
      </c>
      <c r="G3" s="28" t="s">
        <v>4</v>
      </c>
      <c r="H3" s="28" t="s">
        <v>57</v>
      </c>
      <c r="I3" s="28" t="s">
        <v>6</v>
      </c>
      <c r="J3" s="28" t="s">
        <v>47</v>
      </c>
      <c r="K3" s="28" t="s">
        <v>62</v>
      </c>
      <c r="L3" s="28" t="s">
        <v>49</v>
      </c>
      <c r="M3" s="28" t="s">
        <v>71</v>
      </c>
      <c r="N3" s="28" t="s">
        <v>50</v>
      </c>
      <c r="O3" s="28" t="s">
        <v>83</v>
      </c>
      <c r="P3" s="28" t="s">
        <v>53</v>
      </c>
      <c r="Q3" s="28" t="s">
        <v>53</v>
      </c>
      <c r="S3" s="28" t="s">
        <v>5</v>
      </c>
      <c r="T3" s="28" t="s">
        <v>7</v>
      </c>
      <c r="U3" s="28" t="s">
        <v>7</v>
      </c>
      <c r="W3" s="28" t="s">
        <v>54</v>
      </c>
      <c r="X3" s="28" t="s">
        <v>54</v>
      </c>
      <c r="Z3" s="28" t="s">
        <v>54</v>
      </c>
      <c r="AA3" s="28" t="s">
        <v>54</v>
      </c>
      <c r="AB3" s="28" t="s">
        <v>74</v>
      </c>
      <c r="AC3" s="28" t="s">
        <v>74</v>
      </c>
    </row>
    <row r="4" spans="1:29" ht="16.5" customHeight="1">
      <c r="A4" s="28" t="s">
        <v>35</v>
      </c>
      <c r="B4" s="27" t="s">
        <v>38</v>
      </c>
      <c r="C4" s="28" t="s">
        <v>69</v>
      </c>
      <c r="D4" s="28" t="s">
        <v>41</v>
      </c>
      <c r="F4" s="28" t="s">
        <v>94</v>
      </c>
      <c r="G4" s="28" t="s">
        <v>48</v>
      </c>
      <c r="H4" s="28" t="s">
        <v>58</v>
      </c>
      <c r="I4" s="28" t="s">
        <v>45</v>
      </c>
      <c r="J4" s="28" t="s">
        <v>48</v>
      </c>
      <c r="N4" s="28" t="s">
        <v>51</v>
      </c>
      <c r="P4" s="28" t="s">
        <v>54</v>
      </c>
      <c r="Q4" s="28" t="s">
        <v>54</v>
      </c>
      <c r="S4" s="28" t="s">
        <v>54</v>
      </c>
      <c r="T4" s="28" t="s">
        <v>60</v>
      </c>
      <c r="U4" s="28" t="s">
        <v>60</v>
      </c>
      <c r="W4" s="28" t="s">
        <v>55</v>
      </c>
      <c r="X4" s="28" t="s">
        <v>55</v>
      </c>
      <c r="Z4" s="28" t="s">
        <v>55</v>
      </c>
      <c r="AA4" s="28" t="s">
        <v>55</v>
      </c>
      <c r="AB4" s="28" t="s">
        <v>75</v>
      </c>
      <c r="AC4" s="28" t="s">
        <v>75</v>
      </c>
    </row>
    <row r="5" spans="1:29">
      <c r="A5" s="28" t="s">
        <v>36</v>
      </c>
      <c r="B5" s="27" t="s">
        <v>39</v>
      </c>
      <c r="D5" s="28" t="s">
        <v>81</v>
      </c>
      <c r="P5" s="28" t="s">
        <v>55</v>
      </c>
      <c r="Q5" s="28" t="s">
        <v>55</v>
      </c>
      <c r="S5" s="28" t="s">
        <v>55</v>
      </c>
      <c r="AB5" s="28" t="s">
        <v>76</v>
      </c>
      <c r="AC5" s="28" t="s">
        <v>76</v>
      </c>
    </row>
    <row r="6" spans="1:29">
      <c r="A6" s="28" t="s">
        <v>89</v>
      </c>
    </row>
    <row r="7" spans="1:29">
      <c r="A7" s="28" t="s">
        <v>90</v>
      </c>
    </row>
  </sheetData>
  <sheetProtection algorithmName="SHA-512" hashValue="lPiA1dUGPklRS6LcXE4Zc87cBEbZHCb/SbE/liXfU/Yue33w3eJyqTB22XIAvVfAzTkFcJ2p31gFWOqbu7rogw==" saltValue="9FwVNALz9V9u7LuLmQaXJA==" spinCount="100000" sheet="1" objects="1" scenarios="1" formatCells="0" formatColumns="0" formatRows="0" insertColumns="0" insertRows="0" insertHyperlinks="0" deleteColumns="0" deleteRows="0" sort="0" autoFilter="0" pivotTables="0"/>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3</vt:i4>
      </vt:variant>
      <vt:variant>
        <vt:lpstr>命名范围</vt:lpstr>
      </vt:variant>
      <vt:variant>
        <vt:i4>29</vt:i4>
      </vt:variant>
    </vt:vector>
  </HeadingPairs>
  <TitlesOfParts>
    <vt:vector size="32" baseType="lpstr">
      <vt:lpstr>1-本科优秀毕业生综合绩点计算表</vt:lpstr>
      <vt:lpstr>2-本科优秀毕业生个人贡献评分系数计算表</vt:lpstr>
      <vt:lpstr>Sheet1</vt:lpstr>
      <vt:lpstr>“创青春”全国大学生创业大赛、中国“互联网”大学生创新创业大赛</vt:lpstr>
      <vt:lpstr>“挑战杯”全国大学生课外学术科技作品竞赛</vt:lpstr>
      <vt:lpstr>“知行杯”上海市大学生社会实践项目大赛</vt:lpstr>
      <vt:lpstr>EI</vt:lpstr>
      <vt:lpstr>SCI或SSCI</vt:lpstr>
      <vt:lpstr>车队国际级</vt:lpstr>
      <vt:lpstr>车队国家级</vt:lpstr>
      <vt:lpstr>车队项目</vt:lpstr>
      <vt:lpstr>国家级</vt:lpstr>
      <vt:lpstr>会议论文</vt:lpstr>
      <vt:lpstr>检索</vt:lpstr>
      <vt:lpstr>见刊</vt:lpstr>
      <vt:lpstr>科创竞赛</vt:lpstr>
      <vt:lpstr>科技竞赛项目</vt:lpstr>
      <vt:lpstr>论文发表</vt:lpstr>
      <vt:lpstr>全国赛</vt:lpstr>
      <vt:lpstr>上海赛</vt:lpstr>
      <vt:lpstr>社会实践</vt:lpstr>
      <vt:lpstr>省部级</vt:lpstr>
      <vt:lpstr>挑战杯全国赛</vt:lpstr>
      <vt:lpstr>挑战杯上海赛</vt:lpstr>
      <vt:lpstr>挑战杯校内赛</vt:lpstr>
      <vt:lpstr>文艺体育竞赛</vt:lpstr>
      <vt:lpstr>校级</vt:lpstr>
      <vt:lpstr>校内赛</vt:lpstr>
      <vt:lpstr>一般国内、外期刊</vt:lpstr>
      <vt:lpstr>一般期刊</vt:lpstr>
      <vt:lpstr>优秀创新项目</vt:lpstr>
      <vt:lpstr>专利发明</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2020-04-01T12:34:03Z</dcterms:modified>
</cp:coreProperties>
</file>